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1985" activeTab="1"/>
  </bookViews>
  <sheets>
    <sheet name="AA" sheetId="1" r:id="rId1"/>
    <sheet name="AF-PW" sheetId="2" r:id="rId2"/>
    <sheet name="AF-NF" sheetId="3" r:id="rId3"/>
  </sheets>
  <definedNames>
    <definedName name="_xlnm.Print_Area" localSheetId="1">'AF-PW'!$A$1:$Z$33</definedName>
  </definedNames>
  <calcPr fullCalcOnLoad="1"/>
</workbook>
</file>

<file path=xl/sharedStrings.xml><?xml version="1.0" encoding="utf-8"?>
<sst xmlns="http://schemas.openxmlformats.org/spreadsheetml/2006/main" count="155" uniqueCount="54">
  <si>
    <t>Autogewerbe-Verband der Schweiz</t>
  </si>
  <si>
    <t>Aus- und Weiterbildung</t>
  </si>
  <si>
    <t>AGVS-Sektion
Kanton</t>
  </si>
  <si>
    <t xml:space="preserve">Total geprüft / Total examiné </t>
  </si>
  <si>
    <t>Bestanden / réussi</t>
  </si>
  <si>
    <t>total bestanden / réussi %</t>
  </si>
  <si>
    <t>Nicht bestanden / pas réussi</t>
  </si>
  <si>
    <t>%</t>
  </si>
  <si>
    <t>Geprüft ohne Wiederholer / Examiné sans répétants</t>
  </si>
  <si>
    <t>bestanden ohne wiederholer / réussi sans répétents%</t>
  </si>
  <si>
    <t>nicht Bestanden / pas réussi</t>
  </si>
  <si>
    <t>Geprüft Wiederholer / Répétans examinés</t>
  </si>
  <si>
    <t>bestanden wiederholer / réussi répétants %</t>
  </si>
  <si>
    <t>nicht bestanden / pas réussi</t>
  </si>
  <si>
    <t>Praktische Arbeiten (PA) / Travaux pratiques (TP)</t>
  </si>
  <si>
    <t>Ф Prakt. Arbeiten / Travaux pratiques</t>
  </si>
  <si>
    <t>Automobiltechnik / technique automoblies</t>
  </si>
  <si>
    <t>Ф Berufskunde / Connais. profess.</t>
  </si>
  <si>
    <t>AG</t>
  </si>
  <si>
    <t>BE Oberland</t>
  </si>
  <si>
    <t>Be Seeland</t>
  </si>
  <si>
    <t>BL</t>
  </si>
  <si>
    <t>BS</t>
  </si>
  <si>
    <t>FR</t>
  </si>
  <si>
    <t>GE</t>
  </si>
  <si>
    <t>GR</t>
  </si>
  <si>
    <t>NE</t>
  </si>
  <si>
    <t>SG,AR,AI,TG,FL</t>
  </si>
  <si>
    <t>SO</t>
  </si>
  <si>
    <t>TG</t>
  </si>
  <si>
    <t>TI</t>
  </si>
  <si>
    <t>VD</t>
  </si>
  <si>
    <t>VS</t>
  </si>
  <si>
    <t>ZG</t>
  </si>
  <si>
    <t>ZH</t>
  </si>
  <si>
    <t>ZS</t>
  </si>
  <si>
    <t>TOTAL</t>
  </si>
  <si>
    <t>Automobil-Assistent / Assistant en maintenance d'automobiles</t>
  </si>
  <si>
    <t>Grundlagen / Bases</t>
  </si>
  <si>
    <t>Schlussprüfungen / EFA 2010</t>
  </si>
  <si>
    <t>Erfahrungsnote ÜK / Note d'expérience CI</t>
  </si>
  <si>
    <t>Erfahrungsnote BK / Note d'expérience CP</t>
  </si>
  <si>
    <t>Ф Erfahrungsnote / Note d'epérience CI</t>
  </si>
  <si>
    <t>GL</t>
  </si>
  <si>
    <t>AT</t>
  </si>
  <si>
    <t>Automobil-Fachmann Fachrichtung PW / Mécanicien en maintenance d'automobiles Orientation VL</t>
  </si>
  <si>
    <t>Automobil-Fachmann Fachrichtung NF / Mécanicien en maintenance d'automobiles Orientation VU</t>
  </si>
  <si>
    <t>BE Emmental</t>
  </si>
  <si>
    <t>SZ</t>
  </si>
  <si>
    <t>Be</t>
  </si>
  <si>
    <t>SH</t>
  </si>
  <si>
    <t>Be Oberland</t>
  </si>
  <si>
    <t>UR</t>
  </si>
  <si>
    <t>OW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</si>
</sst>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164" fontId="1" fillId="0" borderId="1" xfId="0" applyNumberFormat="1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2" fontId="4" fillId="0" borderId="0" xfId="0" applyNumberFormat="1" applyFont="1" applyAlignment="1">
      <alignment horizontal="center"/>
    </xf>
    <xf numFmtId="0" fontId="5" fillId="0" borderId="2" xfId="0" applyFont="1" applyFill="1" applyBorder="1" applyAlignment="1">
      <alignment horizontal="center" textRotation="90" wrapText="1"/>
    </xf>
    <xf numFmtId="164" fontId="8" fillId="0" borderId="1" xfId="0" applyNumberFormat="1" applyFont="1" applyBorder="1" applyAlignment="1" applyProtection="1">
      <alignment horizontal="center"/>
      <protection/>
    </xf>
    <xf numFmtId="164" fontId="8" fillId="0" borderId="3" xfId="0" applyNumberFormat="1" applyFont="1" applyBorder="1" applyAlignment="1" applyProtection="1">
      <alignment horizontal="center"/>
      <protection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1</xdr:row>
      <xdr:rowOff>0</xdr:rowOff>
    </xdr:from>
    <xdr:to>
      <xdr:col>25</xdr:col>
      <xdr:colOff>247650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61925"/>
          <a:ext cx="2324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0</xdr:row>
      <xdr:rowOff>104775</xdr:rowOff>
    </xdr:from>
    <xdr:to>
      <xdr:col>25</xdr:col>
      <xdr:colOff>266700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04775"/>
          <a:ext cx="2324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0</xdr:row>
      <xdr:rowOff>85725</xdr:rowOff>
    </xdr:from>
    <xdr:to>
      <xdr:col>26</xdr:col>
      <xdr:colOff>9525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85725"/>
          <a:ext cx="2276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zoomScale="150" zoomScaleNormal="150" workbookViewId="0" topLeftCell="A1">
      <pane ySplit="6" topLeftCell="BM13" activePane="bottomLeft" state="frozen"/>
      <selection pane="topLeft" activeCell="A1" sqref="A1"/>
      <selection pane="bottomLeft" activeCell="AD11" sqref="AD11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140625" style="0" customWidth="1"/>
    <col min="5" max="8" width="4.7109375" style="0" customWidth="1"/>
    <col min="9" max="9" width="5.140625" style="0" customWidth="1"/>
    <col min="10" max="13" width="4.7109375" style="0" customWidth="1"/>
    <col min="14" max="14" width="5.140625" style="0" customWidth="1"/>
    <col min="15" max="26" width="4.7109375" style="0" customWidth="1"/>
    <col min="27" max="28" width="4.57421875" style="0" hidden="1" customWidth="1"/>
  </cols>
  <sheetData>
    <row r="1" spans="1:26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 t="s">
        <v>39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7" t="s">
        <v>37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79.25" customHeight="1">
      <c r="A7" s="8" t="s">
        <v>2</v>
      </c>
      <c r="B7" s="19" t="s">
        <v>3</v>
      </c>
      <c r="C7" s="20" t="s">
        <v>4</v>
      </c>
      <c r="D7" s="21" t="s">
        <v>5</v>
      </c>
      <c r="E7" s="20" t="s">
        <v>6</v>
      </c>
      <c r="F7" s="20" t="s">
        <v>7</v>
      </c>
      <c r="G7" s="18" t="s">
        <v>8</v>
      </c>
      <c r="H7" s="20" t="s">
        <v>4</v>
      </c>
      <c r="I7" s="20" t="s">
        <v>9</v>
      </c>
      <c r="J7" s="20" t="s">
        <v>10</v>
      </c>
      <c r="K7" s="20" t="s">
        <v>7</v>
      </c>
      <c r="L7" s="18" t="s">
        <v>11</v>
      </c>
      <c r="M7" s="20" t="s">
        <v>4</v>
      </c>
      <c r="N7" s="20" t="s">
        <v>12</v>
      </c>
      <c r="O7" s="19" t="s">
        <v>13</v>
      </c>
      <c r="P7" s="20" t="s">
        <v>7</v>
      </c>
      <c r="Q7" s="22" t="s">
        <v>6</v>
      </c>
      <c r="R7" s="20" t="s">
        <v>14</v>
      </c>
      <c r="S7" s="20" t="s">
        <v>7</v>
      </c>
      <c r="T7" s="20" t="s">
        <v>40</v>
      </c>
      <c r="U7" s="20" t="s">
        <v>41</v>
      </c>
      <c r="V7" s="19" t="s">
        <v>42</v>
      </c>
      <c r="W7" s="19" t="s">
        <v>15</v>
      </c>
      <c r="X7" s="20" t="s">
        <v>38</v>
      </c>
      <c r="Y7" s="20" t="s">
        <v>16</v>
      </c>
      <c r="Z7" s="19" t="s">
        <v>17</v>
      </c>
      <c r="AA7" s="24" t="s">
        <v>43</v>
      </c>
      <c r="AB7" s="24" t="s">
        <v>44</v>
      </c>
    </row>
    <row r="8" spans="1:28" ht="12.75">
      <c r="A8" s="9" t="s">
        <v>18</v>
      </c>
      <c r="B8" s="27">
        <v>40</v>
      </c>
      <c r="C8" s="28">
        <v>34</v>
      </c>
      <c r="D8" s="29">
        <f>SUM(100/B8)*C8</f>
        <v>85</v>
      </c>
      <c r="E8" s="28">
        <v>6</v>
      </c>
      <c r="F8" s="29">
        <f>SUM(100/B8)*E8</f>
        <v>15</v>
      </c>
      <c r="G8" s="27">
        <v>32</v>
      </c>
      <c r="H8" s="28">
        <v>27</v>
      </c>
      <c r="I8" s="29">
        <f>SUM(100/G8)*H8</f>
        <v>84.375</v>
      </c>
      <c r="J8" s="28">
        <v>5</v>
      </c>
      <c r="K8" s="29">
        <f>SUM(100/G8)*J8</f>
        <v>15.625</v>
      </c>
      <c r="L8" s="27">
        <v>8</v>
      </c>
      <c r="M8" s="28">
        <v>7</v>
      </c>
      <c r="N8" s="29">
        <f>SUM(100/L8)*M8</f>
        <v>87.5</v>
      </c>
      <c r="O8" s="28">
        <v>1</v>
      </c>
      <c r="P8" s="29">
        <f>SUM(100/L8)*O8</f>
        <v>12.5</v>
      </c>
      <c r="Q8" s="30"/>
      <c r="R8" s="31">
        <v>5</v>
      </c>
      <c r="S8" s="31">
        <f>(100/E8)*R8</f>
        <v>83.33333333333334</v>
      </c>
      <c r="T8" s="32">
        <v>4.6</v>
      </c>
      <c r="U8" s="32">
        <v>4.6</v>
      </c>
      <c r="V8" s="32">
        <f>AVERAGE(T8:U8)</f>
        <v>4.6</v>
      </c>
      <c r="W8" s="25">
        <f>AVERAGE(AA8*0.3+AB8*0.7)</f>
        <v>4.33</v>
      </c>
      <c r="X8" s="32">
        <v>4.9</v>
      </c>
      <c r="Y8" s="32">
        <v>5</v>
      </c>
      <c r="Z8" s="33">
        <f>AVERAGE(X8:Y8)</f>
        <v>4.95</v>
      </c>
      <c r="AA8" s="26">
        <v>4.4</v>
      </c>
      <c r="AB8" s="26">
        <v>4.3</v>
      </c>
    </row>
    <row r="9" spans="1:28" ht="12.75">
      <c r="A9" s="9" t="s">
        <v>19</v>
      </c>
      <c r="B9" s="27">
        <v>10</v>
      </c>
      <c r="C9" s="28">
        <v>10</v>
      </c>
      <c r="D9" s="29">
        <f aca="true" t="shared" si="0" ref="D9:D24">SUM(100/B9)*C9</f>
        <v>100</v>
      </c>
      <c r="E9" s="34"/>
      <c r="F9" s="35"/>
      <c r="G9" s="27">
        <v>9</v>
      </c>
      <c r="H9" s="28">
        <v>9</v>
      </c>
      <c r="I9" s="29">
        <f aca="true" t="shared" si="1" ref="I9:I24">SUM(100/G9)*H9</f>
        <v>100</v>
      </c>
      <c r="J9" s="34"/>
      <c r="K9" s="35"/>
      <c r="L9" s="27">
        <v>1</v>
      </c>
      <c r="M9" s="28">
        <v>1</v>
      </c>
      <c r="N9" s="29">
        <f>SUM(100/L9)*M9</f>
        <v>100</v>
      </c>
      <c r="O9" s="34"/>
      <c r="P9" s="35"/>
      <c r="Q9" s="30"/>
      <c r="R9" s="36"/>
      <c r="S9" s="36"/>
      <c r="T9" s="32">
        <v>4.6</v>
      </c>
      <c r="U9" s="32">
        <v>4.6</v>
      </c>
      <c r="V9" s="32">
        <f>AVERAGE(T9:U9)</f>
        <v>4.6</v>
      </c>
      <c r="W9" s="25">
        <f>AVERAGE(AA9*0.3+AB9*0.7)</f>
        <v>5.0600000000000005</v>
      </c>
      <c r="X9" s="32">
        <v>5.2</v>
      </c>
      <c r="Y9" s="32">
        <v>5.1</v>
      </c>
      <c r="Z9" s="33">
        <f aca="true" t="shared" si="2" ref="Z9:Z24">AVERAGE(X9:Y9)</f>
        <v>5.15</v>
      </c>
      <c r="AA9" s="26">
        <v>5.2</v>
      </c>
      <c r="AB9" s="26">
        <v>5</v>
      </c>
    </row>
    <row r="10" spans="1:28" ht="12.75">
      <c r="A10" s="9" t="s">
        <v>20</v>
      </c>
      <c r="B10" s="27">
        <v>21</v>
      </c>
      <c r="C10" s="28">
        <v>21</v>
      </c>
      <c r="D10" s="29">
        <f t="shared" si="0"/>
        <v>100</v>
      </c>
      <c r="E10" s="34"/>
      <c r="F10" s="35"/>
      <c r="G10" s="27">
        <v>21</v>
      </c>
      <c r="H10" s="28">
        <v>21</v>
      </c>
      <c r="I10" s="29">
        <f t="shared" si="1"/>
        <v>100</v>
      </c>
      <c r="J10" s="34"/>
      <c r="K10" s="35"/>
      <c r="L10" s="34"/>
      <c r="M10" s="34"/>
      <c r="N10" s="35"/>
      <c r="O10" s="34"/>
      <c r="P10" s="35"/>
      <c r="Q10" s="30"/>
      <c r="R10" s="36"/>
      <c r="S10" s="36"/>
      <c r="T10" s="32">
        <v>4.8</v>
      </c>
      <c r="U10" s="32">
        <v>4.2</v>
      </c>
      <c r="V10" s="32">
        <f>AVERAGE(T10:U10)</f>
        <v>4.5</v>
      </c>
      <c r="W10" s="25">
        <f>AVERAGE(AA10*0.3+AB10*0.7)</f>
        <v>4.51</v>
      </c>
      <c r="X10" s="32">
        <v>4.4</v>
      </c>
      <c r="Y10" s="32">
        <v>4.6</v>
      </c>
      <c r="Z10" s="33">
        <f t="shared" si="2"/>
        <v>4.5</v>
      </c>
      <c r="AA10" s="26">
        <v>4.3</v>
      </c>
      <c r="AB10" s="26">
        <v>4.6</v>
      </c>
    </row>
    <row r="11" spans="1:28" ht="12.75">
      <c r="A11" s="9" t="s">
        <v>21</v>
      </c>
      <c r="B11" s="27">
        <v>12</v>
      </c>
      <c r="C11" s="28">
        <v>12</v>
      </c>
      <c r="D11" s="29">
        <f t="shared" si="0"/>
        <v>100</v>
      </c>
      <c r="E11" s="34"/>
      <c r="F11" s="35"/>
      <c r="G11" s="27">
        <v>12</v>
      </c>
      <c r="H11" s="28">
        <v>12</v>
      </c>
      <c r="I11" s="29">
        <f t="shared" si="1"/>
        <v>100</v>
      </c>
      <c r="J11" s="34"/>
      <c r="K11" s="35"/>
      <c r="L11" s="34"/>
      <c r="M11" s="34"/>
      <c r="N11" s="35"/>
      <c r="O11" s="34"/>
      <c r="P11" s="35"/>
      <c r="Q11" s="30"/>
      <c r="R11" s="36"/>
      <c r="S11" s="36"/>
      <c r="T11" s="32">
        <v>4.6</v>
      </c>
      <c r="U11" s="32">
        <v>4.5</v>
      </c>
      <c r="V11" s="32">
        <f>AVERAGE(T11:U11)</f>
        <v>4.55</v>
      </c>
      <c r="W11" s="25">
        <f>AVERAGE(AA11*0.3+AB11*0.7)</f>
        <v>4.64</v>
      </c>
      <c r="X11" s="32">
        <v>4.8</v>
      </c>
      <c r="Y11" s="32">
        <v>4.9</v>
      </c>
      <c r="Z11" s="33">
        <f t="shared" si="2"/>
        <v>4.85</v>
      </c>
      <c r="AA11" s="26">
        <v>4.5</v>
      </c>
      <c r="AB11" s="26">
        <v>4.7</v>
      </c>
    </row>
    <row r="12" spans="1:28" ht="12.75">
      <c r="A12" s="9" t="s">
        <v>22</v>
      </c>
      <c r="B12" s="27">
        <v>5</v>
      </c>
      <c r="C12" s="28">
        <v>5</v>
      </c>
      <c r="D12" s="29">
        <f t="shared" si="0"/>
        <v>100</v>
      </c>
      <c r="E12" s="34"/>
      <c r="F12" s="35"/>
      <c r="G12" s="27">
        <v>5</v>
      </c>
      <c r="H12" s="28">
        <v>5</v>
      </c>
      <c r="I12" s="29">
        <f t="shared" si="1"/>
        <v>100</v>
      </c>
      <c r="J12" s="34"/>
      <c r="K12" s="35"/>
      <c r="L12" s="34"/>
      <c r="M12" s="34"/>
      <c r="N12" s="35"/>
      <c r="O12" s="34"/>
      <c r="P12" s="35"/>
      <c r="Q12" s="30"/>
      <c r="R12" s="36"/>
      <c r="S12" s="36"/>
      <c r="T12" s="32">
        <v>4.9</v>
      </c>
      <c r="U12" s="32">
        <v>4.4</v>
      </c>
      <c r="V12" s="32">
        <f>AVERAGE(T12:U12)</f>
        <v>4.65</v>
      </c>
      <c r="W12" s="25">
        <f>AVERAGE(AA12*0.3+AB12*0.7)</f>
        <v>4.77</v>
      </c>
      <c r="X12" s="32">
        <v>4.9</v>
      </c>
      <c r="Y12" s="32">
        <v>4.9</v>
      </c>
      <c r="Z12" s="33">
        <f t="shared" si="2"/>
        <v>4.9</v>
      </c>
      <c r="AA12" s="26">
        <v>4.7</v>
      </c>
      <c r="AB12" s="26">
        <v>4.8</v>
      </c>
    </row>
    <row r="13" spans="1:28" ht="12.75">
      <c r="A13" s="14" t="s">
        <v>23</v>
      </c>
      <c r="B13" s="27">
        <v>12</v>
      </c>
      <c r="C13" s="28">
        <v>9</v>
      </c>
      <c r="D13" s="29">
        <f t="shared" si="0"/>
        <v>75</v>
      </c>
      <c r="E13" s="28">
        <v>3</v>
      </c>
      <c r="F13" s="29">
        <f>SUM(100/B13)*E13</f>
        <v>25</v>
      </c>
      <c r="G13" s="27">
        <v>11</v>
      </c>
      <c r="H13" s="28">
        <v>8</v>
      </c>
      <c r="I13" s="29">
        <f t="shared" si="1"/>
        <v>72.72727272727273</v>
      </c>
      <c r="J13" s="28">
        <v>3</v>
      </c>
      <c r="K13" s="29">
        <f>SUM(100/G13)*J13</f>
        <v>27.272727272727273</v>
      </c>
      <c r="L13" s="27">
        <v>1</v>
      </c>
      <c r="M13" s="28">
        <v>1</v>
      </c>
      <c r="N13" s="29">
        <f>SUM(100/L13)*M13</f>
        <v>100</v>
      </c>
      <c r="O13" s="34"/>
      <c r="P13" s="35"/>
      <c r="Q13" s="30"/>
      <c r="R13" s="31">
        <v>3</v>
      </c>
      <c r="S13" s="31">
        <f>(100/E13)*R13</f>
        <v>100</v>
      </c>
      <c r="T13" s="32">
        <v>4.6</v>
      </c>
      <c r="U13" s="32">
        <v>5</v>
      </c>
      <c r="V13" s="32">
        <f aca="true" t="shared" si="3" ref="V13:V24">AVERAGE(T13:U13)</f>
        <v>4.8</v>
      </c>
      <c r="W13" s="25">
        <f aca="true" t="shared" si="4" ref="W13:W24">AVERAGE(AA13*0.3+AB13*0.7)</f>
        <v>4.359999999999999</v>
      </c>
      <c r="X13" s="32">
        <v>5</v>
      </c>
      <c r="Y13" s="32">
        <v>4.8</v>
      </c>
      <c r="Z13" s="33">
        <f t="shared" si="2"/>
        <v>4.9</v>
      </c>
      <c r="AA13" s="26">
        <v>3.8</v>
      </c>
      <c r="AB13" s="26">
        <v>4.6</v>
      </c>
    </row>
    <row r="14" spans="1:28" ht="12.75">
      <c r="A14" s="14" t="s">
        <v>24</v>
      </c>
      <c r="B14" s="27">
        <v>15</v>
      </c>
      <c r="C14" s="28">
        <v>15</v>
      </c>
      <c r="D14" s="29">
        <f t="shared" si="0"/>
        <v>100</v>
      </c>
      <c r="E14" s="34"/>
      <c r="F14" s="35"/>
      <c r="G14" s="27">
        <v>15</v>
      </c>
      <c r="H14" s="28">
        <v>15</v>
      </c>
      <c r="I14" s="29">
        <f t="shared" si="1"/>
        <v>100</v>
      </c>
      <c r="J14" s="34"/>
      <c r="K14" s="35"/>
      <c r="L14" s="34"/>
      <c r="M14" s="34"/>
      <c r="N14" s="35"/>
      <c r="O14" s="34"/>
      <c r="P14" s="35"/>
      <c r="Q14" s="30"/>
      <c r="R14" s="36"/>
      <c r="S14" s="36"/>
      <c r="T14" s="35"/>
      <c r="U14" s="32">
        <v>4.6</v>
      </c>
      <c r="V14" s="32">
        <f t="shared" si="3"/>
        <v>4.6</v>
      </c>
      <c r="W14" s="25">
        <f t="shared" si="4"/>
        <v>4.54</v>
      </c>
      <c r="X14" s="32">
        <v>4.4</v>
      </c>
      <c r="Y14" s="32">
        <v>4.3</v>
      </c>
      <c r="Z14" s="33">
        <f t="shared" si="2"/>
        <v>4.35</v>
      </c>
      <c r="AA14" s="26">
        <v>4.4</v>
      </c>
      <c r="AB14" s="26">
        <v>4.6</v>
      </c>
    </row>
    <row r="15" spans="1:28" ht="12.75">
      <c r="A15" s="9" t="s">
        <v>25</v>
      </c>
      <c r="B15" s="27">
        <v>5</v>
      </c>
      <c r="C15" s="28">
        <v>5</v>
      </c>
      <c r="D15" s="29">
        <f t="shared" si="0"/>
        <v>100</v>
      </c>
      <c r="E15" s="34"/>
      <c r="F15" s="35"/>
      <c r="G15" s="27">
        <v>5</v>
      </c>
      <c r="H15" s="28">
        <v>5</v>
      </c>
      <c r="I15" s="29">
        <f t="shared" si="1"/>
        <v>100</v>
      </c>
      <c r="J15" s="34"/>
      <c r="K15" s="35"/>
      <c r="L15" s="34"/>
      <c r="M15" s="34"/>
      <c r="N15" s="35"/>
      <c r="O15" s="34"/>
      <c r="P15" s="35"/>
      <c r="Q15" s="30"/>
      <c r="R15" s="36"/>
      <c r="S15" s="36"/>
      <c r="T15" s="32">
        <v>5.3</v>
      </c>
      <c r="U15" s="32">
        <v>4.7</v>
      </c>
      <c r="V15" s="32">
        <f t="shared" si="3"/>
        <v>5</v>
      </c>
      <c r="W15" s="25">
        <f t="shared" si="4"/>
        <v>4.919999999999999</v>
      </c>
      <c r="X15" s="32">
        <v>5.2</v>
      </c>
      <c r="Y15" s="32">
        <v>5.3</v>
      </c>
      <c r="Z15" s="33">
        <f t="shared" si="2"/>
        <v>5.25</v>
      </c>
      <c r="AA15" s="26">
        <v>4.5</v>
      </c>
      <c r="AB15" s="26">
        <v>5.1</v>
      </c>
    </row>
    <row r="16" spans="1:28" ht="12.75">
      <c r="A16" s="9" t="s">
        <v>27</v>
      </c>
      <c r="B16" s="27">
        <v>40</v>
      </c>
      <c r="C16" s="28">
        <v>35</v>
      </c>
      <c r="D16" s="29">
        <f t="shared" si="0"/>
        <v>87.5</v>
      </c>
      <c r="E16" s="28">
        <v>5</v>
      </c>
      <c r="F16" s="29">
        <f>SUM(100/B16)*E16</f>
        <v>12.5</v>
      </c>
      <c r="G16" s="27">
        <v>40</v>
      </c>
      <c r="H16" s="28">
        <v>35</v>
      </c>
      <c r="I16" s="29">
        <f t="shared" si="1"/>
        <v>87.5</v>
      </c>
      <c r="J16" s="28">
        <v>5</v>
      </c>
      <c r="K16" s="29">
        <f>SUM(100/G16)*J16</f>
        <v>12.5</v>
      </c>
      <c r="L16" s="34"/>
      <c r="M16" s="34"/>
      <c r="N16" s="35"/>
      <c r="O16" s="34"/>
      <c r="P16" s="35"/>
      <c r="Q16" s="30"/>
      <c r="R16" s="31">
        <v>4</v>
      </c>
      <c r="S16" s="31">
        <f>(100/E16)*R16</f>
        <v>80</v>
      </c>
      <c r="T16" s="32">
        <v>4.5</v>
      </c>
      <c r="U16" s="35"/>
      <c r="V16" s="32">
        <f t="shared" si="3"/>
        <v>4.5</v>
      </c>
      <c r="W16" s="25">
        <f t="shared" si="4"/>
        <v>4.3</v>
      </c>
      <c r="X16" s="32">
        <v>4.5</v>
      </c>
      <c r="Y16" s="32">
        <v>4.5</v>
      </c>
      <c r="Z16" s="33">
        <f t="shared" si="2"/>
        <v>4.5</v>
      </c>
      <c r="AA16" s="26">
        <v>4.3</v>
      </c>
      <c r="AB16" s="26">
        <v>4.3</v>
      </c>
    </row>
    <row r="17" spans="1:29" ht="12.75">
      <c r="A17" s="9" t="s">
        <v>28</v>
      </c>
      <c r="B17" s="27">
        <v>11</v>
      </c>
      <c r="C17" s="28">
        <v>11</v>
      </c>
      <c r="D17" s="29">
        <f t="shared" si="0"/>
        <v>100.00000000000001</v>
      </c>
      <c r="E17" s="34"/>
      <c r="F17" s="35"/>
      <c r="G17" s="27">
        <v>11</v>
      </c>
      <c r="H17" s="28">
        <v>11</v>
      </c>
      <c r="I17" s="29">
        <f t="shared" si="1"/>
        <v>100.00000000000001</v>
      </c>
      <c r="J17" s="34"/>
      <c r="K17" s="35"/>
      <c r="L17" s="34"/>
      <c r="M17" s="34"/>
      <c r="N17" s="35"/>
      <c r="O17" s="34"/>
      <c r="P17" s="35"/>
      <c r="Q17" s="30"/>
      <c r="R17" s="36"/>
      <c r="S17" s="36"/>
      <c r="T17" s="32">
        <v>4.6</v>
      </c>
      <c r="U17" s="32">
        <v>4.3</v>
      </c>
      <c r="V17" s="32">
        <f t="shared" si="3"/>
        <v>4.449999999999999</v>
      </c>
      <c r="W17" s="25">
        <f t="shared" si="4"/>
        <v>4.4799999999999995</v>
      </c>
      <c r="X17" s="32">
        <v>5</v>
      </c>
      <c r="Y17" s="32">
        <v>4.8</v>
      </c>
      <c r="Z17" s="33">
        <f t="shared" si="2"/>
        <v>4.9</v>
      </c>
      <c r="AA17" s="26">
        <v>4.9</v>
      </c>
      <c r="AB17" s="26">
        <v>4.3</v>
      </c>
      <c r="AC17" s="38"/>
    </row>
    <row r="18" spans="1:28" ht="12.75">
      <c r="A18" s="9" t="s">
        <v>29</v>
      </c>
      <c r="B18" s="27">
        <v>22</v>
      </c>
      <c r="C18" s="28">
        <v>20</v>
      </c>
      <c r="D18" s="29">
        <f t="shared" si="0"/>
        <v>90.90909090909092</v>
      </c>
      <c r="E18" s="28">
        <v>2</v>
      </c>
      <c r="F18" s="29">
        <f>SUM(100/B18)*E18</f>
        <v>9.090909090909092</v>
      </c>
      <c r="G18" s="27">
        <v>22</v>
      </c>
      <c r="H18" s="28">
        <v>20</v>
      </c>
      <c r="I18" s="29">
        <f t="shared" si="1"/>
        <v>90.90909090909092</v>
      </c>
      <c r="J18" s="28">
        <v>2</v>
      </c>
      <c r="K18" s="29">
        <f>SUM(100/G18)*J18</f>
        <v>9.090909090909092</v>
      </c>
      <c r="L18" s="34"/>
      <c r="M18" s="34"/>
      <c r="N18" s="35"/>
      <c r="O18" s="34"/>
      <c r="P18" s="35"/>
      <c r="Q18" s="30"/>
      <c r="R18" s="31">
        <v>2</v>
      </c>
      <c r="S18" s="31">
        <f>(100/E18)*R18</f>
        <v>100</v>
      </c>
      <c r="T18" s="32">
        <v>4.6</v>
      </c>
      <c r="U18" s="32">
        <v>4.4</v>
      </c>
      <c r="V18" s="32">
        <f t="shared" si="3"/>
        <v>4.5</v>
      </c>
      <c r="W18" s="25">
        <f t="shared" si="4"/>
        <v>4.67</v>
      </c>
      <c r="X18" s="32">
        <v>5.1</v>
      </c>
      <c r="Y18" s="32">
        <v>5.3</v>
      </c>
      <c r="Z18" s="33">
        <f t="shared" si="2"/>
        <v>5.199999999999999</v>
      </c>
      <c r="AA18" s="26">
        <v>4.6</v>
      </c>
      <c r="AB18" s="26">
        <v>4.7</v>
      </c>
    </row>
    <row r="19" spans="1:28" ht="12.75">
      <c r="A19" s="9" t="s">
        <v>30</v>
      </c>
      <c r="B19" s="27">
        <v>18</v>
      </c>
      <c r="C19" s="28">
        <v>18</v>
      </c>
      <c r="D19" s="29">
        <f t="shared" si="0"/>
        <v>100</v>
      </c>
      <c r="E19" s="34"/>
      <c r="F19" s="35"/>
      <c r="G19" s="27">
        <v>18</v>
      </c>
      <c r="H19" s="28">
        <v>18</v>
      </c>
      <c r="I19" s="29">
        <f t="shared" si="1"/>
        <v>100</v>
      </c>
      <c r="J19" s="34"/>
      <c r="K19" s="35"/>
      <c r="L19" s="34"/>
      <c r="M19" s="34"/>
      <c r="N19" s="35"/>
      <c r="O19" s="34"/>
      <c r="P19" s="35"/>
      <c r="Q19" s="30"/>
      <c r="R19" s="36"/>
      <c r="S19" s="36"/>
      <c r="T19" s="32">
        <v>4.7</v>
      </c>
      <c r="U19" s="32">
        <v>4.3</v>
      </c>
      <c r="V19" s="32">
        <f t="shared" si="3"/>
        <v>4.5</v>
      </c>
      <c r="W19" s="25">
        <f t="shared" si="4"/>
        <v>4.4799999999999995</v>
      </c>
      <c r="X19" s="32">
        <v>5</v>
      </c>
      <c r="Y19" s="32">
        <v>4.8</v>
      </c>
      <c r="Z19" s="33">
        <f t="shared" si="2"/>
        <v>4.9</v>
      </c>
      <c r="AA19" s="26">
        <v>4.2</v>
      </c>
      <c r="AB19" s="26">
        <v>4.6</v>
      </c>
    </row>
    <row r="20" spans="1:28" ht="12.75">
      <c r="A20" s="9" t="s">
        <v>31</v>
      </c>
      <c r="B20" s="27">
        <v>19</v>
      </c>
      <c r="C20" s="28">
        <v>18</v>
      </c>
      <c r="D20" s="29">
        <f t="shared" si="0"/>
        <v>94.73684210526316</v>
      </c>
      <c r="E20" s="28">
        <v>1</v>
      </c>
      <c r="F20" s="29">
        <f>SUM(100/B20)*E20</f>
        <v>5.2631578947368425</v>
      </c>
      <c r="G20" s="27">
        <v>19</v>
      </c>
      <c r="H20" s="28">
        <v>18</v>
      </c>
      <c r="I20" s="29">
        <f t="shared" si="1"/>
        <v>94.73684210526316</v>
      </c>
      <c r="J20" s="28">
        <v>1</v>
      </c>
      <c r="K20" s="29">
        <f>SUM(100/G20)*J20</f>
        <v>5.2631578947368425</v>
      </c>
      <c r="L20" s="34"/>
      <c r="M20" s="34"/>
      <c r="N20" s="35"/>
      <c r="O20" s="34"/>
      <c r="P20" s="35"/>
      <c r="Q20" s="30"/>
      <c r="R20" s="31">
        <v>1</v>
      </c>
      <c r="S20" s="31">
        <f>(100/E20)*R20</f>
        <v>100</v>
      </c>
      <c r="T20" s="32">
        <v>5</v>
      </c>
      <c r="U20" s="32">
        <v>4.6</v>
      </c>
      <c r="V20" s="32">
        <f t="shared" si="3"/>
        <v>4.8</v>
      </c>
      <c r="W20" s="25">
        <f t="shared" si="4"/>
        <v>4.63</v>
      </c>
      <c r="X20" s="32">
        <v>5.1</v>
      </c>
      <c r="Y20" s="32">
        <v>4.9</v>
      </c>
      <c r="Z20" s="33">
        <f t="shared" si="2"/>
        <v>5</v>
      </c>
      <c r="AA20" s="26">
        <v>4.7</v>
      </c>
      <c r="AB20" s="26">
        <v>4.6</v>
      </c>
    </row>
    <row r="21" spans="1:28" ht="12.75">
      <c r="A21" s="9" t="s">
        <v>32</v>
      </c>
      <c r="B21" s="27">
        <v>10</v>
      </c>
      <c r="C21" s="28">
        <v>10</v>
      </c>
      <c r="D21" s="29">
        <f t="shared" si="0"/>
        <v>100</v>
      </c>
      <c r="E21" s="34"/>
      <c r="F21" s="35"/>
      <c r="G21" s="27">
        <v>9</v>
      </c>
      <c r="H21" s="28">
        <v>9</v>
      </c>
      <c r="I21" s="29">
        <f t="shared" si="1"/>
        <v>100</v>
      </c>
      <c r="J21" s="34"/>
      <c r="K21" s="35"/>
      <c r="L21" s="27">
        <v>1</v>
      </c>
      <c r="M21" s="28">
        <v>1</v>
      </c>
      <c r="N21" s="29">
        <f>SUM(100/L21)*M21</f>
        <v>100</v>
      </c>
      <c r="O21" s="34"/>
      <c r="P21" s="35"/>
      <c r="Q21" s="30"/>
      <c r="R21" s="36"/>
      <c r="S21" s="36"/>
      <c r="T21" s="32">
        <v>4.5</v>
      </c>
      <c r="U21" s="32">
        <v>4.8</v>
      </c>
      <c r="V21" s="32">
        <f t="shared" si="3"/>
        <v>4.65</v>
      </c>
      <c r="W21" s="25">
        <f t="shared" si="4"/>
        <v>4.83</v>
      </c>
      <c r="X21" s="32">
        <v>4.7</v>
      </c>
      <c r="Y21" s="32">
        <v>4.8</v>
      </c>
      <c r="Z21" s="33">
        <f t="shared" si="2"/>
        <v>4.75</v>
      </c>
      <c r="AA21" s="26">
        <v>4.9</v>
      </c>
      <c r="AB21" s="26">
        <v>4.8</v>
      </c>
    </row>
    <row r="22" spans="1:28" ht="12.75">
      <c r="A22" s="9" t="s">
        <v>33</v>
      </c>
      <c r="B22" s="27">
        <v>11</v>
      </c>
      <c r="C22" s="28">
        <v>9</v>
      </c>
      <c r="D22" s="29">
        <f t="shared" si="0"/>
        <v>81.81818181818183</v>
      </c>
      <c r="E22" s="28">
        <v>2</v>
      </c>
      <c r="F22" s="29">
        <f>SUM(100/B22)*E22</f>
        <v>18.181818181818183</v>
      </c>
      <c r="G22" s="27">
        <v>11</v>
      </c>
      <c r="H22" s="28">
        <v>9</v>
      </c>
      <c r="I22" s="29">
        <f t="shared" si="1"/>
        <v>81.81818181818183</v>
      </c>
      <c r="J22" s="28">
        <v>2</v>
      </c>
      <c r="K22" s="29">
        <f>SUM(100/G22)*J22</f>
        <v>18.181818181818183</v>
      </c>
      <c r="L22" s="34"/>
      <c r="M22" s="34"/>
      <c r="N22" s="35"/>
      <c r="O22" s="34"/>
      <c r="P22" s="35"/>
      <c r="Q22" s="30"/>
      <c r="R22" s="31">
        <v>2</v>
      </c>
      <c r="S22" s="31">
        <f>(100/E22)*R22</f>
        <v>100</v>
      </c>
      <c r="T22" s="32">
        <v>4.6</v>
      </c>
      <c r="U22" s="32">
        <v>4</v>
      </c>
      <c r="V22" s="32">
        <f t="shared" si="3"/>
        <v>4.3</v>
      </c>
      <c r="W22" s="25">
        <f t="shared" si="4"/>
        <v>5.039999999999999</v>
      </c>
      <c r="X22" s="32">
        <v>5</v>
      </c>
      <c r="Y22" s="32">
        <v>5.3</v>
      </c>
      <c r="Z22" s="33">
        <f t="shared" si="2"/>
        <v>5.15</v>
      </c>
      <c r="AA22" s="26">
        <v>4.9</v>
      </c>
      <c r="AB22" s="26">
        <v>5.1</v>
      </c>
    </row>
    <row r="23" spans="1:28" ht="12.75">
      <c r="A23" s="9" t="s">
        <v>34</v>
      </c>
      <c r="B23" s="27">
        <v>41</v>
      </c>
      <c r="C23" s="28">
        <v>41</v>
      </c>
      <c r="D23" s="29">
        <f t="shared" si="0"/>
        <v>100</v>
      </c>
      <c r="E23" s="34"/>
      <c r="F23" s="35"/>
      <c r="G23" s="27">
        <v>41</v>
      </c>
      <c r="H23" s="28">
        <v>41</v>
      </c>
      <c r="I23" s="29">
        <f t="shared" si="1"/>
        <v>100</v>
      </c>
      <c r="J23" s="34"/>
      <c r="K23" s="35"/>
      <c r="L23" s="34"/>
      <c r="M23" s="34"/>
      <c r="N23" s="35"/>
      <c r="O23" s="34"/>
      <c r="P23" s="35"/>
      <c r="Q23" s="30"/>
      <c r="R23" s="36"/>
      <c r="S23" s="36"/>
      <c r="T23" s="32">
        <v>4.5</v>
      </c>
      <c r="U23" s="35"/>
      <c r="V23" s="32">
        <f t="shared" si="3"/>
        <v>4.5</v>
      </c>
      <c r="W23" s="25">
        <f t="shared" si="4"/>
        <v>4.9</v>
      </c>
      <c r="X23" s="32">
        <v>4.7</v>
      </c>
      <c r="Y23" s="32">
        <v>4.7</v>
      </c>
      <c r="Z23" s="33">
        <f t="shared" si="2"/>
        <v>4.7</v>
      </c>
      <c r="AA23" s="26">
        <v>4.9</v>
      </c>
      <c r="AB23" s="26">
        <v>4.9</v>
      </c>
    </row>
    <row r="24" spans="1:28" ht="12.75">
      <c r="A24" s="9" t="s">
        <v>35</v>
      </c>
      <c r="B24" s="27">
        <v>22</v>
      </c>
      <c r="C24" s="28">
        <v>22</v>
      </c>
      <c r="D24" s="29">
        <f t="shared" si="0"/>
        <v>100.00000000000001</v>
      </c>
      <c r="E24" s="34"/>
      <c r="F24" s="35"/>
      <c r="G24" s="27">
        <v>21</v>
      </c>
      <c r="H24" s="28">
        <v>21</v>
      </c>
      <c r="I24" s="29">
        <f t="shared" si="1"/>
        <v>100</v>
      </c>
      <c r="J24" s="34"/>
      <c r="K24" s="35"/>
      <c r="L24" s="27">
        <v>1</v>
      </c>
      <c r="M24" s="28">
        <v>1</v>
      </c>
      <c r="N24" s="29">
        <f>SUM(100/L24)*M24</f>
        <v>100</v>
      </c>
      <c r="O24" s="34"/>
      <c r="P24" s="35"/>
      <c r="Q24" s="30"/>
      <c r="R24" s="36"/>
      <c r="S24" s="36"/>
      <c r="T24" s="32">
        <v>4.6</v>
      </c>
      <c r="U24" s="32">
        <v>4.7</v>
      </c>
      <c r="V24" s="32">
        <f t="shared" si="3"/>
        <v>4.65</v>
      </c>
      <c r="W24" s="25">
        <f t="shared" si="4"/>
        <v>4.79</v>
      </c>
      <c r="X24" s="32">
        <v>4.9</v>
      </c>
      <c r="Y24" s="32">
        <v>4.9</v>
      </c>
      <c r="Z24" s="33">
        <f t="shared" si="2"/>
        <v>4.9</v>
      </c>
      <c r="AA24" s="26">
        <v>5</v>
      </c>
      <c r="AB24" s="26">
        <v>4.7</v>
      </c>
    </row>
    <row r="25" spans="1:26" ht="12.75">
      <c r="A25" s="15" t="s">
        <v>36</v>
      </c>
      <c r="B25" s="16">
        <f>SUM(B8:B24)</f>
        <v>314</v>
      </c>
      <c r="C25" s="16">
        <f>SUM(C8:C24)</f>
        <v>295</v>
      </c>
      <c r="D25" s="39">
        <f>(100/B25)*C25</f>
        <v>93.94904458598725</v>
      </c>
      <c r="E25" s="16">
        <f>SUM(E8:E24)</f>
        <v>19</v>
      </c>
      <c r="F25" s="39">
        <f>(100/B25)*E25</f>
        <v>6.050955414012739</v>
      </c>
      <c r="G25" s="16">
        <f>SUM(G8:G24)</f>
        <v>302</v>
      </c>
      <c r="H25" s="16">
        <f>SUM(H8:H24)</f>
        <v>284</v>
      </c>
      <c r="I25" s="39">
        <f>(100/G25)*H25</f>
        <v>94.03973509933776</v>
      </c>
      <c r="J25" s="16">
        <f>SUM(J8:J24)</f>
        <v>18</v>
      </c>
      <c r="K25" s="39">
        <f>(100/G25)*J25</f>
        <v>5.960264900662252</v>
      </c>
      <c r="L25" s="16">
        <f>SUM(L8:L24)</f>
        <v>12</v>
      </c>
      <c r="M25" s="16">
        <f>SUM(M8:M24)</f>
        <v>11</v>
      </c>
      <c r="N25" s="39">
        <f>(100/L25)*M25</f>
        <v>91.66666666666667</v>
      </c>
      <c r="O25" s="34"/>
      <c r="P25" s="35"/>
      <c r="Q25" s="10"/>
      <c r="R25" s="16">
        <f>SUM(R8:R24)</f>
        <v>17</v>
      </c>
      <c r="S25" s="31">
        <f>(100/E25)*R25</f>
        <v>89.47368421052633</v>
      </c>
      <c r="T25" s="23">
        <f aca="true" t="shared" si="5" ref="T25:Z25">AVERAGE(T8:T24)</f>
        <v>4.6875</v>
      </c>
      <c r="U25" s="23">
        <f t="shared" si="5"/>
        <v>4.513333333333333</v>
      </c>
      <c r="V25" s="23">
        <f t="shared" si="5"/>
        <v>4.597058823529412</v>
      </c>
      <c r="W25" s="23">
        <f t="shared" si="5"/>
        <v>4.661764705882354</v>
      </c>
      <c r="X25" s="23">
        <f t="shared" si="5"/>
        <v>4.870588235294118</v>
      </c>
      <c r="Y25" s="23">
        <f t="shared" si="5"/>
        <v>4.876470588235294</v>
      </c>
      <c r="Z25" s="23">
        <f t="shared" si="5"/>
        <v>4.873529411764706</v>
      </c>
    </row>
  </sheetData>
  <sheetProtection password="C02B" sheet="1" objects="1" scenarios="1"/>
  <printOptions/>
  <pageMargins left="0.75" right="0.75" top="1" bottom="1" header="0.4921259845" footer="0.49212598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150" zoomScaleNormal="150" workbookViewId="0" topLeftCell="A1">
      <pane ySplit="6" topLeftCell="BM19" activePane="bottomLeft" state="frozen"/>
      <selection pane="topLeft" activeCell="B33" sqref="B33"/>
      <selection pane="bottomLeft" activeCell="O40" sqref="O40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00390625" style="0" customWidth="1"/>
    <col min="5" max="26" width="4.7109375" style="0" customWidth="1"/>
    <col min="27" max="28" width="4.7109375" style="0" hidden="1" customWidth="1"/>
  </cols>
  <sheetData>
    <row r="1" spans="1:26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 t="s">
        <v>39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7" t="s">
        <v>45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58.25" customHeight="1">
      <c r="A7" s="8" t="s">
        <v>2</v>
      </c>
      <c r="B7" s="19" t="s">
        <v>3</v>
      </c>
      <c r="C7" s="20" t="s">
        <v>4</v>
      </c>
      <c r="D7" s="21" t="s">
        <v>5</v>
      </c>
      <c r="E7" s="20" t="s">
        <v>6</v>
      </c>
      <c r="F7" s="20" t="s">
        <v>7</v>
      </c>
      <c r="G7" s="18" t="s">
        <v>8</v>
      </c>
      <c r="H7" s="20" t="s">
        <v>4</v>
      </c>
      <c r="I7" s="20" t="s">
        <v>9</v>
      </c>
      <c r="J7" s="20" t="s">
        <v>10</v>
      </c>
      <c r="K7" s="20" t="s">
        <v>7</v>
      </c>
      <c r="L7" s="18" t="s">
        <v>11</v>
      </c>
      <c r="M7" s="20" t="s">
        <v>4</v>
      </c>
      <c r="N7" s="20" t="s">
        <v>12</v>
      </c>
      <c r="O7" s="19" t="s">
        <v>13</v>
      </c>
      <c r="P7" s="20" t="s">
        <v>7</v>
      </c>
      <c r="Q7" s="22" t="s">
        <v>6</v>
      </c>
      <c r="R7" s="20" t="s">
        <v>14</v>
      </c>
      <c r="S7" s="20" t="s">
        <v>7</v>
      </c>
      <c r="T7" s="20" t="s">
        <v>40</v>
      </c>
      <c r="U7" s="20" t="s">
        <v>41</v>
      </c>
      <c r="V7" s="19" t="s">
        <v>42</v>
      </c>
      <c r="W7" s="19" t="s">
        <v>15</v>
      </c>
      <c r="X7" s="20" t="s">
        <v>38</v>
      </c>
      <c r="Y7" s="20" t="s">
        <v>16</v>
      </c>
      <c r="Z7" s="19" t="s">
        <v>17</v>
      </c>
      <c r="AA7" s="24" t="s">
        <v>43</v>
      </c>
      <c r="AB7" s="24" t="s">
        <v>44</v>
      </c>
    </row>
    <row r="8" spans="1:28" ht="12.75">
      <c r="A8" s="9" t="s">
        <v>18</v>
      </c>
      <c r="B8" s="27">
        <v>72</v>
      </c>
      <c r="C8" s="28">
        <v>58</v>
      </c>
      <c r="D8" s="29">
        <f>SUM(100/B8)*C8</f>
        <v>80.55555555555556</v>
      </c>
      <c r="E8" s="28">
        <v>14</v>
      </c>
      <c r="F8" s="29">
        <f>SUM(100/B8)*E8</f>
        <v>19.444444444444443</v>
      </c>
      <c r="G8" s="34"/>
      <c r="H8" s="34"/>
      <c r="I8" s="35"/>
      <c r="J8" s="34"/>
      <c r="K8" s="35"/>
      <c r="L8" s="34"/>
      <c r="M8" s="34"/>
      <c r="N8" s="35"/>
      <c r="O8" s="34"/>
      <c r="P8" s="35"/>
      <c r="Q8" s="30"/>
      <c r="R8" s="31">
        <v>7</v>
      </c>
      <c r="S8" s="31">
        <f>(100/E8)*R8</f>
        <v>50</v>
      </c>
      <c r="T8" s="35"/>
      <c r="U8" s="32">
        <v>4.5</v>
      </c>
      <c r="V8" s="32">
        <f aca="true" t="shared" si="0" ref="V8:V13">AVERAGE(T8:U8)</f>
        <v>4.5</v>
      </c>
      <c r="W8" s="25">
        <f aca="true" t="shared" si="1" ref="W8:W14">AVERAGE(AA8*0.3+AB8*0.7)</f>
        <v>4.159999999999999</v>
      </c>
      <c r="X8" s="32">
        <v>4</v>
      </c>
      <c r="Y8" s="32">
        <v>4.5</v>
      </c>
      <c r="Z8" s="33">
        <f>AVERAGE(X8:Y8)</f>
        <v>4.25</v>
      </c>
      <c r="AA8" s="26">
        <v>4.3</v>
      </c>
      <c r="AB8" s="26">
        <v>4.1</v>
      </c>
    </row>
    <row r="9" spans="1:28" ht="12.75">
      <c r="A9" s="9" t="s">
        <v>49</v>
      </c>
      <c r="B9" s="27">
        <v>29</v>
      </c>
      <c r="C9" s="28">
        <v>26</v>
      </c>
      <c r="D9" s="29">
        <f>SUM(100/B9)*C9</f>
        <v>89.6551724137931</v>
      </c>
      <c r="E9" s="28">
        <v>3</v>
      </c>
      <c r="F9" s="29">
        <f>SUM(100/B9)*E9</f>
        <v>10.344827586206897</v>
      </c>
      <c r="G9" s="34"/>
      <c r="H9" s="34"/>
      <c r="I9" s="35"/>
      <c r="J9" s="34"/>
      <c r="K9" s="35"/>
      <c r="L9" s="34"/>
      <c r="M9" s="34"/>
      <c r="N9" s="35"/>
      <c r="O9" s="34"/>
      <c r="P9" s="35"/>
      <c r="Q9" s="30"/>
      <c r="R9" s="31">
        <v>3</v>
      </c>
      <c r="S9" s="31">
        <f>(100/E9)*R9</f>
        <v>100</v>
      </c>
      <c r="T9" s="32">
        <v>4.5</v>
      </c>
      <c r="U9" s="32">
        <v>4.6</v>
      </c>
      <c r="V9" s="32">
        <f>AVERAGE(T9:U9)</f>
        <v>4.55</v>
      </c>
      <c r="W9" s="25">
        <f t="shared" si="1"/>
        <v>4.449999999999999</v>
      </c>
      <c r="X9" s="32">
        <v>4.6</v>
      </c>
      <c r="Y9" s="32">
        <v>4.4</v>
      </c>
      <c r="Z9" s="33">
        <f>AVERAGE(X9:Y9)</f>
        <v>4.5</v>
      </c>
      <c r="AA9" s="26">
        <v>4.8</v>
      </c>
      <c r="AB9" s="26">
        <v>4.3</v>
      </c>
    </row>
    <row r="10" spans="1:28" ht="12.75">
      <c r="A10" s="9" t="s">
        <v>47</v>
      </c>
      <c r="B10" s="27">
        <v>21</v>
      </c>
      <c r="C10" s="28">
        <v>21</v>
      </c>
      <c r="D10" s="29">
        <f aca="true" t="shared" si="2" ref="D10:D32">SUM(100/B10)*C10</f>
        <v>100</v>
      </c>
      <c r="E10" s="34"/>
      <c r="F10" s="35"/>
      <c r="G10" s="34"/>
      <c r="H10" s="34"/>
      <c r="I10" s="35"/>
      <c r="J10" s="34"/>
      <c r="K10" s="35"/>
      <c r="L10" s="34"/>
      <c r="M10" s="34"/>
      <c r="N10" s="35"/>
      <c r="O10" s="34"/>
      <c r="P10" s="35"/>
      <c r="Q10" s="30"/>
      <c r="R10" s="36"/>
      <c r="S10" s="36"/>
      <c r="T10" s="32">
        <v>5</v>
      </c>
      <c r="U10" s="32">
        <v>4.6</v>
      </c>
      <c r="V10" s="32">
        <f t="shared" si="0"/>
        <v>4.8</v>
      </c>
      <c r="W10" s="25">
        <f t="shared" si="1"/>
        <v>4.7</v>
      </c>
      <c r="X10" s="32">
        <v>4.8</v>
      </c>
      <c r="Y10" s="32">
        <v>4.8</v>
      </c>
      <c r="Z10" s="33">
        <f aca="true" t="shared" si="3" ref="Z10:Z32">AVERAGE(X10:Y10)</f>
        <v>4.8</v>
      </c>
      <c r="AA10" s="26">
        <v>4.7</v>
      </c>
      <c r="AB10" s="26">
        <v>4.7</v>
      </c>
    </row>
    <row r="11" spans="1:28" ht="12.75">
      <c r="A11" s="9" t="s">
        <v>51</v>
      </c>
      <c r="B11" s="27">
        <v>31</v>
      </c>
      <c r="C11" s="28">
        <v>30</v>
      </c>
      <c r="D11" s="29">
        <f>SUM(100/B11)*C11</f>
        <v>96.77419354838709</v>
      </c>
      <c r="E11" s="28">
        <v>1</v>
      </c>
      <c r="F11" s="29">
        <f>SUM(100/B11)*E11</f>
        <v>3.225806451612903</v>
      </c>
      <c r="G11" s="34"/>
      <c r="H11" s="34"/>
      <c r="I11" s="35"/>
      <c r="J11" s="34"/>
      <c r="K11" s="35"/>
      <c r="L11" s="34"/>
      <c r="M11" s="34"/>
      <c r="N11" s="35"/>
      <c r="O11" s="34"/>
      <c r="P11" s="35"/>
      <c r="Q11" s="30"/>
      <c r="R11" s="31">
        <v>1</v>
      </c>
      <c r="S11" s="31">
        <f>(100/E11)*R11</f>
        <v>100</v>
      </c>
      <c r="T11" s="32">
        <v>4.8</v>
      </c>
      <c r="U11" s="32">
        <v>4.8</v>
      </c>
      <c r="V11" s="32">
        <f>AVERAGE(T11:U11)</f>
        <v>4.8</v>
      </c>
      <c r="W11" s="25">
        <f t="shared" si="1"/>
        <v>4.529999999999999</v>
      </c>
      <c r="X11" s="32">
        <v>4.7</v>
      </c>
      <c r="Y11" s="32">
        <v>4.5</v>
      </c>
      <c r="Z11" s="33">
        <f>AVERAGE(X11:Y11)</f>
        <v>4.6</v>
      </c>
      <c r="AA11" s="26">
        <v>4.6</v>
      </c>
      <c r="AB11" s="26">
        <v>4.5</v>
      </c>
    </row>
    <row r="12" spans="1:28" ht="12.75">
      <c r="A12" s="9" t="s">
        <v>20</v>
      </c>
      <c r="B12" s="27">
        <v>20</v>
      </c>
      <c r="C12" s="28">
        <v>17</v>
      </c>
      <c r="D12" s="29">
        <f t="shared" si="2"/>
        <v>85</v>
      </c>
      <c r="E12" s="28">
        <v>3</v>
      </c>
      <c r="F12" s="29">
        <f aca="true" t="shared" si="4" ref="F12:F32">SUM(100/B12)*E12</f>
        <v>15</v>
      </c>
      <c r="G12" s="34"/>
      <c r="H12" s="34"/>
      <c r="I12" s="35"/>
      <c r="J12" s="34"/>
      <c r="K12" s="35"/>
      <c r="L12" s="34"/>
      <c r="M12" s="34"/>
      <c r="N12" s="35"/>
      <c r="O12" s="34"/>
      <c r="P12" s="35"/>
      <c r="Q12" s="30"/>
      <c r="R12" s="31">
        <v>3</v>
      </c>
      <c r="S12" s="31">
        <f aca="true" t="shared" si="5" ref="S12:S32">(100/E12)*R12</f>
        <v>100</v>
      </c>
      <c r="T12" s="32">
        <v>4.8</v>
      </c>
      <c r="U12" s="32">
        <v>4.6</v>
      </c>
      <c r="V12" s="32">
        <f t="shared" si="0"/>
        <v>4.699999999999999</v>
      </c>
      <c r="W12" s="25">
        <f t="shared" si="1"/>
        <v>4.359999999999999</v>
      </c>
      <c r="X12" s="32">
        <v>4.7</v>
      </c>
      <c r="Y12" s="32">
        <v>4.6</v>
      </c>
      <c r="Z12" s="33">
        <f t="shared" si="3"/>
        <v>4.65</v>
      </c>
      <c r="AA12" s="26">
        <v>4.5</v>
      </c>
      <c r="AB12" s="26">
        <v>4.3</v>
      </c>
    </row>
    <row r="13" spans="1:28" ht="12.75">
      <c r="A13" s="9" t="s">
        <v>21</v>
      </c>
      <c r="B13" s="27">
        <v>26</v>
      </c>
      <c r="C13" s="28">
        <v>20</v>
      </c>
      <c r="D13" s="29">
        <f t="shared" si="2"/>
        <v>76.92307692307692</v>
      </c>
      <c r="E13" s="28">
        <v>6</v>
      </c>
      <c r="F13" s="29">
        <f t="shared" si="4"/>
        <v>23.076923076923077</v>
      </c>
      <c r="G13" s="34"/>
      <c r="H13" s="34"/>
      <c r="I13" s="35"/>
      <c r="J13" s="34"/>
      <c r="K13" s="35"/>
      <c r="L13" s="34"/>
      <c r="M13" s="34"/>
      <c r="N13" s="35"/>
      <c r="O13" s="34"/>
      <c r="P13" s="35"/>
      <c r="Q13" s="30"/>
      <c r="R13" s="31">
        <v>6</v>
      </c>
      <c r="S13" s="31">
        <f t="shared" si="5"/>
        <v>100</v>
      </c>
      <c r="T13" s="32">
        <v>4.8</v>
      </c>
      <c r="U13" s="32">
        <v>4.4</v>
      </c>
      <c r="V13" s="32">
        <f t="shared" si="0"/>
        <v>4.6</v>
      </c>
      <c r="W13" s="25">
        <f t="shared" si="1"/>
        <v>4.29</v>
      </c>
      <c r="X13" s="32">
        <v>4.3</v>
      </c>
      <c r="Y13" s="32">
        <v>4.2</v>
      </c>
      <c r="Z13" s="33">
        <f t="shared" si="3"/>
        <v>4.25</v>
      </c>
      <c r="AA13" s="26">
        <v>4.5</v>
      </c>
      <c r="AB13" s="26">
        <v>4.2</v>
      </c>
    </row>
    <row r="14" spans="1:28" ht="12.75">
      <c r="A14" s="9" t="s">
        <v>22</v>
      </c>
      <c r="B14" s="27">
        <v>16</v>
      </c>
      <c r="C14" s="28">
        <v>13</v>
      </c>
      <c r="D14" s="29">
        <f t="shared" si="2"/>
        <v>81.25</v>
      </c>
      <c r="E14" s="28">
        <v>3</v>
      </c>
      <c r="F14" s="29">
        <f>SUM(100/B14)*E14</f>
        <v>18.75</v>
      </c>
      <c r="G14" s="34"/>
      <c r="H14" s="34"/>
      <c r="I14" s="35"/>
      <c r="J14" s="34"/>
      <c r="K14" s="35"/>
      <c r="L14" s="34"/>
      <c r="M14" s="34"/>
      <c r="N14" s="35"/>
      <c r="O14" s="34"/>
      <c r="P14" s="35"/>
      <c r="Q14" s="30"/>
      <c r="R14" s="31">
        <v>3</v>
      </c>
      <c r="S14" s="31">
        <f t="shared" si="5"/>
        <v>100</v>
      </c>
      <c r="T14" s="32">
        <v>5.1</v>
      </c>
      <c r="U14" s="32">
        <v>4.4</v>
      </c>
      <c r="V14" s="32">
        <f>AVERAGE(T14:U14)</f>
        <v>4.75</v>
      </c>
      <c r="W14" s="25">
        <f t="shared" si="1"/>
        <v>4.449999999999999</v>
      </c>
      <c r="X14" s="32">
        <v>4.8</v>
      </c>
      <c r="Y14" s="32">
        <v>4.5</v>
      </c>
      <c r="Z14" s="33">
        <f t="shared" si="3"/>
        <v>4.65</v>
      </c>
      <c r="AA14" s="26">
        <v>4.8</v>
      </c>
      <c r="AB14" s="26">
        <v>4.3</v>
      </c>
    </row>
    <row r="15" spans="1:28" ht="12.75">
      <c r="A15" s="14" t="s">
        <v>23</v>
      </c>
      <c r="B15" s="27">
        <v>45</v>
      </c>
      <c r="C15" s="28">
        <v>41</v>
      </c>
      <c r="D15" s="29">
        <f t="shared" si="2"/>
        <v>91.11111111111111</v>
      </c>
      <c r="E15" s="28">
        <v>4</v>
      </c>
      <c r="F15" s="29">
        <f t="shared" si="4"/>
        <v>8.88888888888889</v>
      </c>
      <c r="G15" s="34"/>
      <c r="H15" s="34"/>
      <c r="I15" s="35"/>
      <c r="J15" s="34"/>
      <c r="K15" s="35"/>
      <c r="L15" s="34"/>
      <c r="M15" s="34"/>
      <c r="N15" s="35"/>
      <c r="O15" s="34"/>
      <c r="P15" s="35"/>
      <c r="Q15" s="30"/>
      <c r="R15" s="31">
        <v>4</v>
      </c>
      <c r="S15" s="31">
        <f t="shared" si="5"/>
        <v>100</v>
      </c>
      <c r="T15" s="32">
        <v>4.8</v>
      </c>
      <c r="U15" s="32">
        <v>4.6</v>
      </c>
      <c r="V15" s="32">
        <f aca="true" t="shared" si="6" ref="V15:V32">AVERAGE(T15:U15)</f>
        <v>4.699999999999999</v>
      </c>
      <c r="W15" s="25">
        <f aca="true" t="shared" si="7" ref="W15:W32">AVERAGE(AA15*0.3+AB15*0.7)</f>
        <v>4.5</v>
      </c>
      <c r="X15" s="32">
        <v>4.4</v>
      </c>
      <c r="Y15" s="32">
        <v>4.3</v>
      </c>
      <c r="Z15" s="33">
        <f t="shared" si="3"/>
        <v>4.35</v>
      </c>
      <c r="AA15" s="26">
        <v>4.5</v>
      </c>
      <c r="AB15" s="26">
        <v>4.5</v>
      </c>
    </row>
    <row r="16" spans="1:28" ht="12.75">
      <c r="A16" s="14" t="s">
        <v>24</v>
      </c>
      <c r="B16" s="27">
        <v>22</v>
      </c>
      <c r="C16" s="28">
        <v>18</v>
      </c>
      <c r="D16" s="29">
        <f t="shared" si="2"/>
        <v>81.81818181818183</v>
      </c>
      <c r="E16" s="28">
        <v>4</v>
      </c>
      <c r="F16" s="29">
        <f t="shared" si="4"/>
        <v>18.181818181818183</v>
      </c>
      <c r="G16" s="34"/>
      <c r="H16" s="34"/>
      <c r="I16" s="35"/>
      <c r="J16" s="34"/>
      <c r="K16" s="35"/>
      <c r="L16" s="34"/>
      <c r="M16" s="34"/>
      <c r="N16" s="35"/>
      <c r="O16" s="34"/>
      <c r="P16" s="35"/>
      <c r="Q16" s="30"/>
      <c r="R16" s="31">
        <v>4</v>
      </c>
      <c r="S16" s="31">
        <f t="shared" si="5"/>
        <v>100</v>
      </c>
      <c r="T16" s="35"/>
      <c r="U16" s="32">
        <v>4.5</v>
      </c>
      <c r="V16" s="32">
        <f t="shared" si="6"/>
        <v>4.5</v>
      </c>
      <c r="W16" s="25">
        <f t="shared" si="7"/>
        <v>4.3</v>
      </c>
      <c r="X16" s="32">
        <v>4</v>
      </c>
      <c r="Y16" s="32">
        <v>3.9</v>
      </c>
      <c r="Z16" s="33">
        <f t="shared" si="3"/>
        <v>3.95</v>
      </c>
      <c r="AA16" s="26">
        <v>4.3</v>
      </c>
      <c r="AB16" s="26">
        <v>4.3</v>
      </c>
    </row>
    <row r="17" spans="1:28" ht="12.75">
      <c r="A17" s="14" t="s">
        <v>43</v>
      </c>
      <c r="B17" s="27">
        <v>11</v>
      </c>
      <c r="C17" s="28">
        <v>10</v>
      </c>
      <c r="D17" s="29">
        <f>SUM(100/B17)*C17</f>
        <v>90.90909090909092</v>
      </c>
      <c r="E17" s="28">
        <v>1</v>
      </c>
      <c r="F17" s="29">
        <f>SUM(100/B17)*E17</f>
        <v>9.090909090909092</v>
      </c>
      <c r="G17" s="34"/>
      <c r="H17" s="34"/>
      <c r="I17" s="35"/>
      <c r="J17" s="34"/>
      <c r="K17" s="35"/>
      <c r="L17" s="34"/>
      <c r="M17" s="34"/>
      <c r="N17" s="35"/>
      <c r="O17" s="34"/>
      <c r="P17" s="35"/>
      <c r="Q17" s="30"/>
      <c r="R17" s="31">
        <v>1</v>
      </c>
      <c r="S17" s="31">
        <f>(100/E17)*R17</f>
        <v>100</v>
      </c>
      <c r="T17" s="35"/>
      <c r="U17" s="35"/>
      <c r="V17" s="35"/>
      <c r="W17" s="25">
        <f>AVERAGE(AA17*0.3+AB17*0.7)</f>
        <v>4.29</v>
      </c>
      <c r="X17" s="32">
        <v>4.3</v>
      </c>
      <c r="Y17" s="32">
        <v>4.2</v>
      </c>
      <c r="Z17" s="33">
        <f t="shared" si="3"/>
        <v>4.25</v>
      </c>
      <c r="AA17" s="26">
        <v>4.5</v>
      </c>
      <c r="AB17" s="26">
        <v>4.2</v>
      </c>
    </row>
    <row r="18" spans="1:28" ht="12.75">
      <c r="A18" s="9" t="s">
        <v>25</v>
      </c>
      <c r="B18" s="27">
        <v>28</v>
      </c>
      <c r="C18" s="28">
        <v>25</v>
      </c>
      <c r="D18" s="29">
        <f t="shared" si="2"/>
        <v>89.28571428571429</v>
      </c>
      <c r="E18" s="28">
        <v>3</v>
      </c>
      <c r="F18" s="29">
        <f t="shared" si="4"/>
        <v>10.714285714285715</v>
      </c>
      <c r="G18" s="34"/>
      <c r="H18" s="34"/>
      <c r="I18" s="35"/>
      <c r="J18" s="34"/>
      <c r="K18" s="35"/>
      <c r="L18" s="34"/>
      <c r="M18" s="34"/>
      <c r="N18" s="35"/>
      <c r="O18" s="34"/>
      <c r="P18" s="35"/>
      <c r="Q18" s="30"/>
      <c r="R18" s="31">
        <v>3</v>
      </c>
      <c r="S18" s="31">
        <f t="shared" si="5"/>
        <v>100</v>
      </c>
      <c r="T18" s="32">
        <v>4.9</v>
      </c>
      <c r="U18" s="32">
        <v>4.4</v>
      </c>
      <c r="V18" s="32">
        <f t="shared" si="6"/>
        <v>4.65</v>
      </c>
      <c r="W18" s="25">
        <f t="shared" si="7"/>
        <v>4.569999999999999</v>
      </c>
      <c r="X18" s="32">
        <v>4.7</v>
      </c>
      <c r="Y18" s="32">
        <v>4.4</v>
      </c>
      <c r="Z18" s="33">
        <f t="shared" si="3"/>
        <v>4.550000000000001</v>
      </c>
      <c r="AA18" s="26">
        <v>4.5</v>
      </c>
      <c r="AB18" s="26">
        <v>4.6</v>
      </c>
    </row>
    <row r="19" spans="1:28" ht="12.75">
      <c r="A19" s="9" t="s">
        <v>26</v>
      </c>
      <c r="B19" s="27">
        <v>17</v>
      </c>
      <c r="C19" s="28">
        <v>16</v>
      </c>
      <c r="D19" s="29">
        <f t="shared" si="2"/>
        <v>94.11764705882354</v>
      </c>
      <c r="E19" s="28">
        <v>1</v>
      </c>
      <c r="F19" s="29">
        <f t="shared" si="4"/>
        <v>5.882352941176471</v>
      </c>
      <c r="G19" s="34"/>
      <c r="H19" s="34"/>
      <c r="I19" s="35"/>
      <c r="J19" s="34"/>
      <c r="K19" s="35"/>
      <c r="L19" s="34"/>
      <c r="M19" s="34"/>
      <c r="N19" s="35"/>
      <c r="O19" s="34"/>
      <c r="P19" s="35"/>
      <c r="Q19" s="30"/>
      <c r="R19" s="31">
        <v>1</v>
      </c>
      <c r="S19" s="31">
        <f t="shared" si="5"/>
        <v>100</v>
      </c>
      <c r="T19" s="32">
        <v>4.8</v>
      </c>
      <c r="U19" s="32">
        <v>4.4</v>
      </c>
      <c r="V19" s="32">
        <f t="shared" si="6"/>
        <v>4.6</v>
      </c>
      <c r="W19" s="25">
        <f t="shared" si="7"/>
        <v>4.66</v>
      </c>
      <c r="X19" s="32">
        <v>4.5</v>
      </c>
      <c r="Y19" s="32">
        <v>4.4</v>
      </c>
      <c r="Z19" s="33">
        <f t="shared" si="3"/>
        <v>4.45</v>
      </c>
      <c r="AA19" s="26">
        <v>4.8</v>
      </c>
      <c r="AB19" s="26">
        <v>4.6</v>
      </c>
    </row>
    <row r="20" spans="1:28" ht="12.75">
      <c r="A20" s="9" t="s">
        <v>53</v>
      </c>
      <c r="B20" s="27">
        <v>16</v>
      </c>
      <c r="C20" s="28">
        <v>16</v>
      </c>
      <c r="D20" s="29">
        <f>SUM(100/B20)*C20</f>
        <v>100</v>
      </c>
      <c r="E20" s="34"/>
      <c r="F20" s="34"/>
      <c r="G20" s="34"/>
      <c r="H20" s="34"/>
      <c r="I20" s="35"/>
      <c r="J20" s="34"/>
      <c r="K20" s="35"/>
      <c r="L20" s="34"/>
      <c r="M20" s="34"/>
      <c r="N20" s="35"/>
      <c r="O20" s="34"/>
      <c r="P20" s="35"/>
      <c r="Q20" s="30"/>
      <c r="R20" s="34"/>
      <c r="S20" s="35"/>
      <c r="T20" s="32">
        <v>4.4</v>
      </c>
      <c r="U20" s="32">
        <v>4.4</v>
      </c>
      <c r="V20" s="32">
        <f t="shared" si="6"/>
        <v>4.4</v>
      </c>
      <c r="W20" s="25">
        <f t="shared" si="7"/>
        <v>4.64</v>
      </c>
      <c r="X20" s="32">
        <v>4.2</v>
      </c>
      <c r="Y20" s="32">
        <v>4.4</v>
      </c>
      <c r="Z20" s="33">
        <f>AVERAGE(X20:Y20)</f>
        <v>4.300000000000001</v>
      </c>
      <c r="AA20" s="26">
        <v>4.5</v>
      </c>
      <c r="AB20" s="26">
        <v>4.7</v>
      </c>
    </row>
    <row r="21" spans="1:28" ht="12.75">
      <c r="A21" s="9" t="s">
        <v>27</v>
      </c>
      <c r="B21" s="27">
        <v>80</v>
      </c>
      <c r="C21" s="28">
        <v>67</v>
      </c>
      <c r="D21" s="29">
        <f t="shared" si="2"/>
        <v>83.75</v>
      </c>
      <c r="E21" s="28">
        <v>13</v>
      </c>
      <c r="F21" s="29">
        <f t="shared" si="4"/>
        <v>16.25</v>
      </c>
      <c r="G21" s="34"/>
      <c r="H21" s="34"/>
      <c r="I21" s="35"/>
      <c r="J21" s="34"/>
      <c r="K21" s="35"/>
      <c r="L21" s="34"/>
      <c r="M21" s="34"/>
      <c r="N21" s="35"/>
      <c r="O21" s="34"/>
      <c r="P21" s="35"/>
      <c r="Q21" s="30"/>
      <c r="R21" s="31">
        <v>12</v>
      </c>
      <c r="S21" s="31">
        <f t="shared" si="5"/>
        <v>92.3076923076923</v>
      </c>
      <c r="T21" s="32">
        <v>4.7</v>
      </c>
      <c r="U21" s="35"/>
      <c r="V21" s="32">
        <f t="shared" si="6"/>
        <v>4.7</v>
      </c>
      <c r="W21" s="25">
        <f t="shared" si="7"/>
        <v>4.3</v>
      </c>
      <c r="X21" s="32">
        <v>4.6</v>
      </c>
      <c r="Y21" s="32">
        <v>4.6</v>
      </c>
      <c r="Z21" s="33">
        <f t="shared" si="3"/>
        <v>4.6</v>
      </c>
      <c r="AA21" s="26">
        <v>4.3</v>
      </c>
      <c r="AB21" s="26">
        <v>4.3</v>
      </c>
    </row>
    <row r="22" spans="1:28" ht="12.75">
      <c r="A22" s="9" t="s">
        <v>50</v>
      </c>
      <c r="B22" s="27">
        <v>12</v>
      </c>
      <c r="C22" s="28">
        <v>11</v>
      </c>
      <c r="D22" s="29">
        <f>SUM(100/B22)*C22</f>
        <v>91.66666666666667</v>
      </c>
      <c r="E22" s="28">
        <v>1</v>
      </c>
      <c r="F22" s="29">
        <f>SUM(100/B22)*E22</f>
        <v>8.333333333333334</v>
      </c>
      <c r="G22" s="34"/>
      <c r="H22" s="34"/>
      <c r="I22" s="35"/>
      <c r="J22" s="34"/>
      <c r="K22" s="35"/>
      <c r="L22" s="34"/>
      <c r="M22" s="34"/>
      <c r="N22" s="35"/>
      <c r="O22" s="34"/>
      <c r="P22" s="35"/>
      <c r="Q22" s="30"/>
      <c r="R22" s="31">
        <v>1</v>
      </c>
      <c r="S22" s="31">
        <f>(100/E22)*R22</f>
        <v>100</v>
      </c>
      <c r="T22" s="32">
        <v>4.6</v>
      </c>
      <c r="U22" s="32">
        <v>4.6</v>
      </c>
      <c r="V22" s="32">
        <f>AVERAGE(T22:U22)</f>
        <v>4.6</v>
      </c>
      <c r="W22" s="25">
        <v>4.5</v>
      </c>
      <c r="X22" s="32">
        <v>4.4</v>
      </c>
      <c r="Y22" s="32">
        <v>4.4</v>
      </c>
      <c r="Z22" s="33">
        <f>AVERAGE(X22:Y22)</f>
        <v>4.4</v>
      </c>
      <c r="AA22" s="26">
        <v>4.4</v>
      </c>
      <c r="AB22" s="26">
        <v>4.5</v>
      </c>
    </row>
    <row r="23" spans="1:28" ht="12.75">
      <c r="A23" s="9" t="s">
        <v>28</v>
      </c>
      <c r="B23" s="27">
        <v>28</v>
      </c>
      <c r="C23" s="28">
        <v>26</v>
      </c>
      <c r="D23" s="29">
        <f t="shared" si="2"/>
        <v>92.85714285714286</v>
      </c>
      <c r="E23" s="28">
        <v>2</v>
      </c>
      <c r="F23" s="29">
        <f t="shared" si="4"/>
        <v>7.142857142857143</v>
      </c>
      <c r="G23" s="34"/>
      <c r="H23" s="34"/>
      <c r="I23" s="35"/>
      <c r="J23" s="34"/>
      <c r="K23" s="35"/>
      <c r="L23" s="34"/>
      <c r="M23" s="34"/>
      <c r="N23" s="35"/>
      <c r="O23" s="34"/>
      <c r="P23" s="35"/>
      <c r="Q23" s="30"/>
      <c r="R23" s="31">
        <v>2</v>
      </c>
      <c r="S23" s="31">
        <f t="shared" si="5"/>
        <v>100</v>
      </c>
      <c r="T23" s="32">
        <v>4.5</v>
      </c>
      <c r="U23" s="32">
        <v>4.5</v>
      </c>
      <c r="V23" s="32">
        <f t="shared" si="6"/>
        <v>4.5</v>
      </c>
      <c r="W23" s="25">
        <f t="shared" si="7"/>
        <v>4.43</v>
      </c>
      <c r="X23" s="32">
        <v>4.9</v>
      </c>
      <c r="Y23" s="32">
        <v>4.8</v>
      </c>
      <c r="Z23" s="33">
        <f t="shared" si="3"/>
        <v>4.85</v>
      </c>
      <c r="AA23" s="26">
        <v>4.5</v>
      </c>
      <c r="AB23" s="26">
        <v>4.4</v>
      </c>
    </row>
    <row r="24" spans="1:28" ht="12.75">
      <c r="A24" s="9" t="s">
        <v>48</v>
      </c>
      <c r="B24" s="27">
        <v>18</v>
      </c>
      <c r="C24" s="28">
        <v>17</v>
      </c>
      <c r="D24" s="29">
        <f>SUM(100/B24)*C24</f>
        <v>94.44444444444444</v>
      </c>
      <c r="E24" s="28">
        <v>1</v>
      </c>
      <c r="F24" s="29">
        <f>SUM(100/B24)*E24</f>
        <v>5.555555555555555</v>
      </c>
      <c r="G24" s="34"/>
      <c r="H24" s="34"/>
      <c r="I24" s="35"/>
      <c r="J24" s="34"/>
      <c r="K24" s="35"/>
      <c r="L24" s="34"/>
      <c r="M24" s="34"/>
      <c r="N24" s="35"/>
      <c r="O24" s="34"/>
      <c r="P24" s="35"/>
      <c r="Q24" s="30"/>
      <c r="R24" s="36"/>
      <c r="S24" s="36"/>
      <c r="T24" s="32">
        <v>4.8</v>
      </c>
      <c r="U24" s="35"/>
      <c r="V24" s="32">
        <f>AVERAGE(T24:U24)</f>
        <v>4.8</v>
      </c>
      <c r="W24" s="25">
        <f>AVERAGE(AA24*0.3+AB24*0.7)</f>
        <v>4.49</v>
      </c>
      <c r="X24" s="32">
        <v>4.7</v>
      </c>
      <c r="Y24" s="32">
        <v>4.4</v>
      </c>
      <c r="Z24" s="33">
        <f t="shared" si="3"/>
        <v>4.550000000000001</v>
      </c>
      <c r="AA24" s="26">
        <v>4.7</v>
      </c>
      <c r="AB24" s="26">
        <v>4.4</v>
      </c>
    </row>
    <row r="25" spans="1:28" ht="12.75">
      <c r="A25" s="9" t="s">
        <v>29</v>
      </c>
      <c r="B25" s="27">
        <v>36</v>
      </c>
      <c r="C25" s="28">
        <v>33</v>
      </c>
      <c r="D25" s="29">
        <f t="shared" si="2"/>
        <v>91.66666666666666</v>
      </c>
      <c r="E25" s="28">
        <v>3</v>
      </c>
      <c r="F25" s="29">
        <f t="shared" si="4"/>
        <v>8.333333333333332</v>
      </c>
      <c r="G25" s="34"/>
      <c r="H25" s="34"/>
      <c r="I25" s="35"/>
      <c r="J25" s="34"/>
      <c r="K25" s="35"/>
      <c r="L25" s="34"/>
      <c r="M25" s="34"/>
      <c r="N25" s="35"/>
      <c r="O25" s="34"/>
      <c r="P25" s="35"/>
      <c r="Q25" s="30"/>
      <c r="R25" s="31">
        <v>3</v>
      </c>
      <c r="S25" s="31">
        <f t="shared" si="5"/>
        <v>100</v>
      </c>
      <c r="T25" s="32">
        <v>4.7</v>
      </c>
      <c r="U25" s="32">
        <v>4.6</v>
      </c>
      <c r="V25" s="32">
        <f t="shared" si="6"/>
        <v>4.65</v>
      </c>
      <c r="W25" s="25">
        <f t="shared" si="7"/>
        <v>4.59</v>
      </c>
      <c r="X25" s="32">
        <v>4.6</v>
      </c>
      <c r="Y25" s="32">
        <v>4.8</v>
      </c>
      <c r="Z25" s="33">
        <f t="shared" si="3"/>
        <v>4.699999999999999</v>
      </c>
      <c r="AA25" s="26">
        <v>4.8</v>
      </c>
      <c r="AB25" s="26">
        <v>4.5</v>
      </c>
    </row>
    <row r="26" spans="1:28" ht="12.75">
      <c r="A26" s="9" t="s">
        <v>30</v>
      </c>
      <c r="B26" s="27">
        <v>41</v>
      </c>
      <c r="C26" s="28">
        <v>34</v>
      </c>
      <c r="D26" s="29">
        <f t="shared" si="2"/>
        <v>82.92682926829268</v>
      </c>
      <c r="E26" s="28">
        <v>7</v>
      </c>
      <c r="F26" s="29">
        <f t="shared" si="4"/>
        <v>17.073170731707318</v>
      </c>
      <c r="G26" s="34"/>
      <c r="H26" s="34"/>
      <c r="I26" s="35"/>
      <c r="J26" s="34"/>
      <c r="K26" s="35"/>
      <c r="L26" s="34"/>
      <c r="M26" s="34"/>
      <c r="N26" s="35"/>
      <c r="O26" s="34"/>
      <c r="P26" s="35"/>
      <c r="Q26" s="30"/>
      <c r="R26" s="31">
        <v>7</v>
      </c>
      <c r="S26" s="31">
        <f t="shared" si="5"/>
        <v>100</v>
      </c>
      <c r="T26" s="32">
        <v>4.8</v>
      </c>
      <c r="U26" s="32">
        <v>4.5</v>
      </c>
      <c r="V26" s="32">
        <f t="shared" si="6"/>
        <v>4.65</v>
      </c>
      <c r="W26" s="25">
        <f t="shared" si="7"/>
        <v>4.569999999999999</v>
      </c>
      <c r="X26" s="32">
        <v>4.7</v>
      </c>
      <c r="Y26" s="32">
        <v>4.9</v>
      </c>
      <c r="Z26" s="33">
        <f t="shared" si="3"/>
        <v>4.800000000000001</v>
      </c>
      <c r="AA26" s="26">
        <v>4.5</v>
      </c>
      <c r="AB26" s="26">
        <v>4.6</v>
      </c>
    </row>
    <row r="27" spans="1:28" ht="12.75">
      <c r="A27" s="9" t="s">
        <v>52</v>
      </c>
      <c r="B27" s="27">
        <v>6</v>
      </c>
      <c r="C27" s="28">
        <v>6</v>
      </c>
      <c r="D27" s="29">
        <f>SUM(100/B27)*C27</f>
        <v>100</v>
      </c>
      <c r="E27" s="34"/>
      <c r="F27" s="35"/>
      <c r="G27" s="34"/>
      <c r="H27" s="34"/>
      <c r="I27" s="35"/>
      <c r="J27" s="34"/>
      <c r="K27" s="35"/>
      <c r="L27" s="34"/>
      <c r="M27" s="34"/>
      <c r="N27" s="35"/>
      <c r="O27" s="34"/>
      <c r="P27" s="35"/>
      <c r="Q27" s="30"/>
      <c r="R27" s="36"/>
      <c r="S27" s="36"/>
      <c r="T27" s="32">
        <v>4.8</v>
      </c>
      <c r="U27" s="32">
        <v>4.8</v>
      </c>
      <c r="V27" s="32">
        <f>AVERAGE(T27:U27)</f>
        <v>4.8</v>
      </c>
      <c r="W27" s="25">
        <f>AVERAGE(AA27*0.3+AB27*0.7)</f>
        <v>4.56</v>
      </c>
      <c r="X27" s="32">
        <v>5.1</v>
      </c>
      <c r="Y27" s="32">
        <v>4.8</v>
      </c>
      <c r="Z27" s="33">
        <f>AVERAGE(X27:Y27)</f>
        <v>4.949999999999999</v>
      </c>
      <c r="AA27" s="26">
        <v>4.7</v>
      </c>
      <c r="AB27" s="26">
        <v>4.5</v>
      </c>
    </row>
    <row r="28" spans="1:28" ht="12.75">
      <c r="A28" s="9" t="s">
        <v>31</v>
      </c>
      <c r="B28" s="27">
        <v>70</v>
      </c>
      <c r="C28" s="28">
        <v>66</v>
      </c>
      <c r="D28" s="29">
        <f t="shared" si="2"/>
        <v>94.28571428571429</v>
      </c>
      <c r="E28" s="28">
        <v>4</v>
      </c>
      <c r="F28" s="29">
        <f t="shared" si="4"/>
        <v>5.714285714285714</v>
      </c>
      <c r="G28" s="34"/>
      <c r="H28" s="34"/>
      <c r="I28" s="35"/>
      <c r="J28" s="34"/>
      <c r="K28" s="35"/>
      <c r="L28" s="34"/>
      <c r="M28" s="34"/>
      <c r="N28" s="35"/>
      <c r="O28" s="34"/>
      <c r="P28" s="35"/>
      <c r="Q28" s="30"/>
      <c r="R28" s="31">
        <v>4</v>
      </c>
      <c r="S28" s="31">
        <f t="shared" si="5"/>
        <v>100</v>
      </c>
      <c r="T28" s="32">
        <v>4.7</v>
      </c>
      <c r="U28" s="32">
        <v>4.6</v>
      </c>
      <c r="V28" s="32">
        <f t="shared" si="6"/>
        <v>4.65</v>
      </c>
      <c r="W28" s="25">
        <f t="shared" si="7"/>
        <v>4.56</v>
      </c>
      <c r="X28" s="32">
        <v>4.9</v>
      </c>
      <c r="Y28" s="32">
        <v>4.6</v>
      </c>
      <c r="Z28" s="33">
        <f t="shared" si="3"/>
        <v>4.75</v>
      </c>
      <c r="AA28" s="26">
        <v>4.7</v>
      </c>
      <c r="AB28" s="26">
        <v>4.5</v>
      </c>
    </row>
    <row r="29" spans="1:28" ht="12.75">
      <c r="A29" s="9" t="s">
        <v>32</v>
      </c>
      <c r="B29" s="27">
        <v>54</v>
      </c>
      <c r="C29" s="28">
        <v>51</v>
      </c>
      <c r="D29" s="29">
        <f t="shared" si="2"/>
        <v>94.44444444444444</v>
      </c>
      <c r="E29" s="28">
        <v>3</v>
      </c>
      <c r="F29" s="29">
        <f>SUM(100/B29)*E29</f>
        <v>5.555555555555555</v>
      </c>
      <c r="G29" s="34"/>
      <c r="H29" s="34"/>
      <c r="I29" s="35"/>
      <c r="J29" s="34"/>
      <c r="K29" s="35"/>
      <c r="L29" s="34"/>
      <c r="M29" s="34"/>
      <c r="N29" s="35"/>
      <c r="O29" s="34"/>
      <c r="P29" s="35"/>
      <c r="Q29" s="30"/>
      <c r="R29" s="31">
        <v>3</v>
      </c>
      <c r="S29" s="31">
        <f t="shared" si="5"/>
        <v>100</v>
      </c>
      <c r="T29" s="32">
        <v>4.4</v>
      </c>
      <c r="U29" s="32">
        <v>4.5</v>
      </c>
      <c r="V29" s="32">
        <f t="shared" si="6"/>
        <v>4.45</v>
      </c>
      <c r="W29" s="25">
        <f t="shared" si="7"/>
        <v>4.47</v>
      </c>
      <c r="X29" s="32">
        <v>4.8</v>
      </c>
      <c r="Y29" s="32">
        <v>4.3</v>
      </c>
      <c r="Z29" s="33">
        <f t="shared" si="3"/>
        <v>4.55</v>
      </c>
      <c r="AA29" s="26">
        <v>4.4</v>
      </c>
      <c r="AB29" s="26">
        <v>4.5</v>
      </c>
    </row>
    <row r="30" spans="1:28" ht="12.75">
      <c r="A30" s="9" t="s">
        <v>33</v>
      </c>
      <c r="B30" s="27">
        <v>9</v>
      </c>
      <c r="C30" s="28">
        <v>7</v>
      </c>
      <c r="D30" s="29">
        <f t="shared" si="2"/>
        <v>77.77777777777777</v>
      </c>
      <c r="E30" s="28">
        <v>2</v>
      </c>
      <c r="F30" s="29">
        <f t="shared" si="4"/>
        <v>22.22222222222222</v>
      </c>
      <c r="G30" s="34"/>
      <c r="H30" s="34"/>
      <c r="I30" s="35"/>
      <c r="J30" s="34"/>
      <c r="K30" s="35"/>
      <c r="L30" s="34"/>
      <c r="M30" s="34"/>
      <c r="N30" s="35"/>
      <c r="O30" s="34"/>
      <c r="P30" s="35"/>
      <c r="Q30" s="30"/>
      <c r="R30" s="31">
        <v>2</v>
      </c>
      <c r="S30" s="31">
        <f t="shared" si="5"/>
        <v>100</v>
      </c>
      <c r="T30" s="32">
        <v>4.7</v>
      </c>
      <c r="U30" s="32">
        <v>4.7</v>
      </c>
      <c r="V30" s="32">
        <f t="shared" si="6"/>
        <v>4.7</v>
      </c>
      <c r="W30" s="25">
        <f t="shared" si="7"/>
        <v>4.33</v>
      </c>
      <c r="X30" s="32">
        <v>4.9</v>
      </c>
      <c r="Y30" s="32">
        <v>4.6</v>
      </c>
      <c r="Z30" s="33">
        <f t="shared" si="3"/>
        <v>4.75</v>
      </c>
      <c r="AA30" s="26">
        <v>4.4</v>
      </c>
      <c r="AB30" s="26">
        <v>4.3</v>
      </c>
    </row>
    <row r="31" spans="1:28" ht="12.75">
      <c r="A31" s="9" t="s">
        <v>34</v>
      </c>
      <c r="B31" s="27">
        <v>147</v>
      </c>
      <c r="C31" s="28">
        <v>135</v>
      </c>
      <c r="D31" s="29">
        <f t="shared" si="2"/>
        <v>91.83673469387755</v>
      </c>
      <c r="E31" s="28">
        <v>12</v>
      </c>
      <c r="F31" s="29">
        <f t="shared" si="4"/>
        <v>8.16326530612245</v>
      </c>
      <c r="G31" s="34"/>
      <c r="H31" s="34"/>
      <c r="I31" s="35"/>
      <c r="J31" s="34"/>
      <c r="K31" s="35"/>
      <c r="L31" s="34"/>
      <c r="M31" s="34"/>
      <c r="N31" s="35"/>
      <c r="O31" s="34"/>
      <c r="P31" s="35"/>
      <c r="Q31" s="30"/>
      <c r="R31" s="31">
        <v>11</v>
      </c>
      <c r="S31" s="31">
        <f t="shared" si="5"/>
        <v>91.66666666666667</v>
      </c>
      <c r="T31" s="32">
        <v>4.6</v>
      </c>
      <c r="U31" s="35"/>
      <c r="V31" s="32">
        <f t="shared" si="6"/>
        <v>4.6</v>
      </c>
      <c r="W31" s="25">
        <f t="shared" si="7"/>
        <v>4.5</v>
      </c>
      <c r="X31" s="32">
        <v>4.3</v>
      </c>
      <c r="Y31" s="32">
        <v>4.3</v>
      </c>
      <c r="Z31" s="33">
        <f t="shared" si="3"/>
        <v>4.3</v>
      </c>
      <c r="AA31" s="26">
        <v>4.5</v>
      </c>
      <c r="AB31" s="26">
        <v>4.5</v>
      </c>
    </row>
    <row r="32" spans="1:28" ht="12.75">
      <c r="A32" s="9" t="s">
        <v>35</v>
      </c>
      <c r="B32" s="27">
        <v>55</v>
      </c>
      <c r="C32" s="28">
        <v>53</v>
      </c>
      <c r="D32" s="29">
        <f t="shared" si="2"/>
        <v>96.36363636363636</v>
      </c>
      <c r="E32" s="28">
        <v>2</v>
      </c>
      <c r="F32" s="29">
        <f t="shared" si="4"/>
        <v>3.6363636363636362</v>
      </c>
      <c r="G32" s="34"/>
      <c r="H32" s="34"/>
      <c r="I32" s="35"/>
      <c r="J32" s="34"/>
      <c r="K32" s="35"/>
      <c r="L32" s="34"/>
      <c r="M32" s="34"/>
      <c r="N32" s="35"/>
      <c r="O32" s="34"/>
      <c r="P32" s="35"/>
      <c r="Q32" s="30"/>
      <c r="R32" s="31">
        <v>1</v>
      </c>
      <c r="S32" s="31">
        <f t="shared" si="5"/>
        <v>50</v>
      </c>
      <c r="T32" s="32">
        <v>4.5</v>
      </c>
      <c r="U32" s="32">
        <v>4.5</v>
      </c>
      <c r="V32" s="32">
        <f t="shared" si="6"/>
        <v>4.5</v>
      </c>
      <c r="W32" s="25">
        <f t="shared" si="7"/>
        <v>4.46</v>
      </c>
      <c r="X32" s="32">
        <v>4.8</v>
      </c>
      <c r="Y32" s="32">
        <v>4.5</v>
      </c>
      <c r="Z32" s="33">
        <f t="shared" si="3"/>
        <v>4.65</v>
      </c>
      <c r="AA32" s="26">
        <v>4.6</v>
      </c>
      <c r="AB32" s="26">
        <v>4.4</v>
      </c>
    </row>
    <row r="33" spans="1:26" ht="12.75">
      <c r="A33" s="15" t="s">
        <v>36</v>
      </c>
      <c r="B33" s="16">
        <f>SUM(B8:B32)</f>
        <v>910</v>
      </c>
      <c r="C33" s="16">
        <f>SUM(C8:C32)</f>
        <v>817</v>
      </c>
      <c r="D33" s="39">
        <f>(100/B33)*C33</f>
        <v>89.78021978021978</v>
      </c>
      <c r="E33" s="16">
        <f>SUM(E8:E32)</f>
        <v>93</v>
      </c>
      <c r="F33" s="39">
        <f>(100/B33)*E33</f>
        <v>10.219780219780219</v>
      </c>
      <c r="G33" s="16"/>
      <c r="H33" s="16"/>
      <c r="I33" s="13"/>
      <c r="J33" s="16"/>
      <c r="K33" s="13"/>
      <c r="L33" s="17"/>
      <c r="M33" s="17"/>
      <c r="N33" s="12"/>
      <c r="O33" s="17"/>
      <c r="P33" s="12"/>
      <c r="Q33" s="10"/>
      <c r="R33" s="16">
        <f>SUM(R8:R32)</f>
        <v>82</v>
      </c>
      <c r="S33" s="11">
        <f>(100/E33)*R33</f>
        <v>88.17204301075269</v>
      </c>
      <c r="T33" s="23">
        <f aca="true" t="shared" si="8" ref="T33:Z33">AVERAGE(T8:T32)</f>
        <v>4.713636363636364</v>
      </c>
      <c r="U33" s="23">
        <f t="shared" si="8"/>
        <v>4.547619047619047</v>
      </c>
      <c r="V33" s="37">
        <f t="shared" si="8"/>
        <v>4.6312500000000005</v>
      </c>
      <c r="W33" s="23">
        <f t="shared" si="8"/>
        <v>4.466399999999999</v>
      </c>
      <c r="X33" s="23">
        <f t="shared" si="8"/>
        <v>4.588</v>
      </c>
      <c r="Y33" s="23">
        <f t="shared" si="8"/>
        <v>4.483999999999999</v>
      </c>
      <c r="Z33" s="23">
        <f t="shared" si="8"/>
        <v>4.536</v>
      </c>
    </row>
  </sheetData>
  <sheetProtection password="C02B" sheet="1" objects="1" scenarios="1"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"/>
  <sheetViews>
    <sheetView zoomScale="150" zoomScaleNormal="150" workbookViewId="0" topLeftCell="A1">
      <pane ySplit="7" topLeftCell="BM8" activePane="bottomLeft" state="frozen"/>
      <selection pane="topLeft" activeCell="B33" sqref="B33"/>
      <selection pane="bottomLeft" activeCell="B33" sqref="B33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28125" style="0" customWidth="1"/>
    <col min="5" max="5" width="4.7109375" style="0" customWidth="1"/>
    <col min="6" max="6" width="5.28125" style="0" customWidth="1"/>
    <col min="7" max="26" width="4.7109375" style="0" customWidth="1"/>
    <col min="27" max="28" width="4.7109375" style="0" hidden="1" customWidth="1"/>
  </cols>
  <sheetData>
    <row r="1" spans="1:26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 t="s">
        <v>39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7" t="s">
        <v>46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79.25" customHeight="1">
      <c r="A7" s="8" t="s">
        <v>2</v>
      </c>
      <c r="B7" s="19" t="s">
        <v>3</v>
      </c>
      <c r="C7" s="20" t="s">
        <v>4</v>
      </c>
      <c r="D7" s="21" t="s">
        <v>5</v>
      </c>
      <c r="E7" s="20" t="s">
        <v>6</v>
      </c>
      <c r="F7" s="20" t="s">
        <v>7</v>
      </c>
      <c r="G7" s="18" t="s">
        <v>8</v>
      </c>
      <c r="H7" s="20" t="s">
        <v>4</v>
      </c>
      <c r="I7" s="20" t="s">
        <v>9</v>
      </c>
      <c r="J7" s="20" t="s">
        <v>10</v>
      </c>
      <c r="K7" s="20" t="s">
        <v>7</v>
      </c>
      <c r="L7" s="18" t="s">
        <v>11</v>
      </c>
      <c r="M7" s="20" t="s">
        <v>4</v>
      </c>
      <c r="N7" s="20" t="s">
        <v>12</v>
      </c>
      <c r="O7" s="19" t="s">
        <v>13</v>
      </c>
      <c r="P7" s="20" t="s">
        <v>7</v>
      </c>
      <c r="Q7" s="22" t="s">
        <v>6</v>
      </c>
      <c r="R7" s="20" t="s">
        <v>14</v>
      </c>
      <c r="S7" s="20" t="s">
        <v>7</v>
      </c>
      <c r="T7" s="20" t="s">
        <v>40</v>
      </c>
      <c r="U7" s="20" t="s">
        <v>41</v>
      </c>
      <c r="V7" s="19" t="s">
        <v>42</v>
      </c>
      <c r="W7" s="19" t="s">
        <v>15</v>
      </c>
      <c r="X7" s="20" t="s">
        <v>38</v>
      </c>
      <c r="Y7" s="20" t="s">
        <v>16</v>
      </c>
      <c r="Z7" s="19" t="s">
        <v>17</v>
      </c>
      <c r="AA7" s="24" t="s">
        <v>43</v>
      </c>
      <c r="AB7" s="24" t="s">
        <v>44</v>
      </c>
    </row>
    <row r="8" spans="1:28" ht="12.75">
      <c r="A8" s="9" t="s">
        <v>18</v>
      </c>
      <c r="B8" s="27">
        <v>12</v>
      </c>
      <c r="C8" s="28">
        <v>12</v>
      </c>
      <c r="D8" s="29">
        <f aca="true" t="shared" si="0" ref="D8:D21">SUM(100/B8)*C8</f>
        <v>100</v>
      </c>
      <c r="E8" s="34"/>
      <c r="F8" s="35"/>
      <c r="G8" s="34"/>
      <c r="H8" s="34"/>
      <c r="I8" s="34"/>
      <c r="J8" s="34"/>
      <c r="K8" s="34"/>
      <c r="L8" s="34"/>
      <c r="M8" s="34"/>
      <c r="N8" s="34"/>
      <c r="O8" s="34"/>
      <c r="P8" s="34"/>
      <c r="Q8" s="30"/>
      <c r="R8" s="36"/>
      <c r="S8" s="36"/>
      <c r="T8" s="32">
        <v>4.6</v>
      </c>
      <c r="U8" s="32">
        <v>4.6</v>
      </c>
      <c r="V8" s="32">
        <f aca="true" t="shared" si="1" ref="V8:V21">AVERAGE(T8:U8)</f>
        <v>4.6</v>
      </c>
      <c r="W8" s="25">
        <f>AVERAGE(AA8*0.3+AB8*0.7)</f>
        <v>4.449999999999999</v>
      </c>
      <c r="X8" s="32">
        <v>4.5</v>
      </c>
      <c r="Y8" s="32">
        <v>4.4</v>
      </c>
      <c r="Z8" s="33">
        <f>AVERAGE(X8:Y8)</f>
        <v>4.45</v>
      </c>
      <c r="AA8" s="26">
        <v>4.8</v>
      </c>
      <c r="AB8" s="26">
        <v>4.3</v>
      </c>
    </row>
    <row r="9" spans="1:28" ht="12.75">
      <c r="A9" s="9" t="s">
        <v>19</v>
      </c>
      <c r="B9" s="27">
        <v>14</v>
      </c>
      <c r="C9" s="28">
        <v>14</v>
      </c>
      <c r="D9" s="29">
        <f t="shared" si="0"/>
        <v>100</v>
      </c>
      <c r="E9" s="34"/>
      <c r="F9" s="35"/>
      <c r="G9" s="34"/>
      <c r="H9" s="34"/>
      <c r="I9" s="34"/>
      <c r="J9" s="34"/>
      <c r="K9" s="34"/>
      <c r="L9" s="34"/>
      <c r="M9" s="34"/>
      <c r="N9" s="34"/>
      <c r="O9" s="34"/>
      <c r="P9" s="34"/>
      <c r="Q9" s="30"/>
      <c r="R9" s="36"/>
      <c r="S9" s="36"/>
      <c r="T9" s="32">
        <v>4.8</v>
      </c>
      <c r="U9" s="32">
        <v>4.6</v>
      </c>
      <c r="V9" s="32">
        <f t="shared" si="1"/>
        <v>4.699999999999999</v>
      </c>
      <c r="W9" s="25">
        <f>AVERAGE(AA9*0.3+AB9*0.7)</f>
        <v>4.6899999999999995</v>
      </c>
      <c r="X9" s="32">
        <v>4.9</v>
      </c>
      <c r="Y9" s="32">
        <v>4.5</v>
      </c>
      <c r="Z9" s="33">
        <f aca="true" t="shared" si="2" ref="Z9:Z21">AVERAGE(X9:Y9)</f>
        <v>4.7</v>
      </c>
      <c r="AA9" s="26">
        <v>4.9</v>
      </c>
      <c r="AB9" s="26">
        <v>4.6</v>
      </c>
    </row>
    <row r="10" spans="1:28" ht="12.75">
      <c r="A10" s="14" t="s">
        <v>23</v>
      </c>
      <c r="B10" s="27">
        <v>4</v>
      </c>
      <c r="C10" s="28">
        <v>4</v>
      </c>
      <c r="D10" s="29">
        <f t="shared" si="0"/>
        <v>100</v>
      </c>
      <c r="E10" s="34"/>
      <c r="F10" s="35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0"/>
      <c r="R10" s="36"/>
      <c r="S10" s="36"/>
      <c r="T10" s="32">
        <v>4.8</v>
      </c>
      <c r="U10" s="32">
        <v>4.6</v>
      </c>
      <c r="V10" s="32">
        <f t="shared" si="1"/>
        <v>4.699999999999999</v>
      </c>
      <c r="W10" s="25">
        <f aca="true" t="shared" si="3" ref="W10:W21">AVERAGE(AA10*0.3+AB10*0.7)</f>
        <v>4.87</v>
      </c>
      <c r="X10" s="32">
        <v>4.5</v>
      </c>
      <c r="Y10" s="32">
        <v>4.6</v>
      </c>
      <c r="Z10" s="33">
        <f t="shared" si="2"/>
        <v>4.55</v>
      </c>
      <c r="AA10" s="26">
        <v>4.8</v>
      </c>
      <c r="AB10" s="26">
        <v>4.9</v>
      </c>
    </row>
    <row r="11" spans="1:28" ht="12.75">
      <c r="A11" s="14" t="s">
        <v>24</v>
      </c>
      <c r="B11" s="27">
        <v>4</v>
      </c>
      <c r="C11" s="28">
        <v>4</v>
      </c>
      <c r="D11" s="29">
        <f t="shared" si="0"/>
        <v>100</v>
      </c>
      <c r="E11" s="34"/>
      <c r="F11" s="35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0"/>
      <c r="R11" s="36"/>
      <c r="S11" s="36"/>
      <c r="T11" s="35"/>
      <c r="U11" s="32">
        <v>4.7</v>
      </c>
      <c r="V11" s="32">
        <f t="shared" si="1"/>
        <v>4.7</v>
      </c>
      <c r="W11" s="25">
        <f t="shared" si="3"/>
        <v>5.09</v>
      </c>
      <c r="X11" s="32">
        <v>4.5</v>
      </c>
      <c r="Y11" s="32">
        <v>4.5</v>
      </c>
      <c r="Z11" s="33">
        <f t="shared" si="2"/>
        <v>4.5</v>
      </c>
      <c r="AA11" s="26">
        <v>5.3</v>
      </c>
      <c r="AB11" s="26">
        <v>5</v>
      </c>
    </row>
    <row r="12" spans="1:28" ht="12.75">
      <c r="A12" s="9" t="s">
        <v>25</v>
      </c>
      <c r="B12" s="27">
        <v>1</v>
      </c>
      <c r="C12" s="28">
        <v>1</v>
      </c>
      <c r="D12" s="29">
        <f t="shared" si="0"/>
        <v>100</v>
      </c>
      <c r="E12" s="34"/>
      <c r="F12" s="35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0"/>
      <c r="R12" s="36"/>
      <c r="S12" s="36"/>
      <c r="T12" s="32">
        <v>4.9</v>
      </c>
      <c r="U12" s="32">
        <v>4.5</v>
      </c>
      <c r="V12" s="32">
        <f t="shared" si="1"/>
        <v>4.7</v>
      </c>
      <c r="W12" s="25">
        <f t="shared" si="3"/>
        <v>4.74</v>
      </c>
      <c r="X12" s="32">
        <v>4.6</v>
      </c>
      <c r="Y12" s="32">
        <v>4.7</v>
      </c>
      <c r="Z12" s="33">
        <f t="shared" si="2"/>
        <v>4.65</v>
      </c>
      <c r="AA12" s="26">
        <v>4.6</v>
      </c>
      <c r="AB12" s="26">
        <v>4.8</v>
      </c>
    </row>
    <row r="13" spans="1:28" ht="12.75">
      <c r="A13" s="9" t="s">
        <v>26</v>
      </c>
      <c r="B13" s="27">
        <v>3</v>
      </c>
      <c r="C13" s="28">
        <v>3</v>
      </c>
      <c r="D13" s="29">
        <f t="shared" si="0"/>
        <v>100</v>
      </c>
      <c r="E13" s="34"/>
      <c r="F13" s="35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0"/>
      <c r="R13" s="36"/>
      <c r="S13" s="36"/>
      <c r="T13" s="32">
        <v>5</v>
      </c>
      <c r="U13" s="32">
        <v>5</v>
      </c>
      <c r="V13" s="32">
        <f t="shared" si="1"/>
        <v>5</v>
      </c>
      <c r="W13" s="25">
        <f t="shared" si="3"/>
        <v>4.73</v>
      </c>
      <c r="X13" s="32">
        <v>5</v>
      </c>
      <c r="Y13" s="32">
        <v>4.7</v>
      </c>
      <c r="Z13" s="33">
        <f t="shared" si="2"/>
        <v>4.85</v>
      </c>
      <c r="AA13" s="26">
        <v>4.8</v>
      </c>
      <c r="AB13" s="26">
        <v>4.7</v>
      </c>
    </row>
    <row r="14" spans="1:28" ht="12.75">
      <c r="A14" s="9" t="s">
        <v>27</v>
      </c>
      <c r="B14" s="27">
        <v>5</v>
      </c>
      <c r="C14" s="28">
        <v>5</v>
      </c>
      <c r="D14" s="29">
        <f t="shared" si="0"/>
        <v>100</v>
      </c>
      <c r="E14" s="34"/>
      <c r="F14" s="35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0"/>
      <c r="R14" s="36"/>
      <c r="S14" s="36"/>
      <c r="T14" s="32">
        <v>4.7</v>
      </c>
      <c r="U14" s="35"/>
      <c r="V14" s="32">
        <f t="shared" si="1"/>
        <v>4.7</v>
      </c>
      <c r="W14" s="25">
        <f t="shared" si="3"/>
        <v>4.93</v>
      </c>
      <c r="X14" s="32">
        <v>4.8</v>
      </c>
      <c r="Y14" s="32">
        <v>5.1</v>
      </c>
      <c r="Z14" s="33">
        <f t="shared" si="2"/>
        <v>4.949999999999999</v>
      </c>
      <c r="AA14" s="26">
        <v>5</v>
      </c>
      <c r="AB14" s="26">
        <v>4.9</v>
      </c>
    </row>
    <row r="15" spans="1:28" ht="12.75">
      <c r="A15" s="9" t="s">
        <v>48</v>
      </c>
      <c r="B15" s="27">
        <v>1</v>
      </c>
      <c r="C15" s="28">
        <v>1</v>
      </c>
      <c r="D15" s="29">
        <f>SUM(100/B15)*C15</f>
        <v>100</v>
      </c>
      <c r="E15" s="34"/>
      <c r="F15" s="35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0"/>
      <c r="R15" s="36"/>
      <c r="S15" s="36"/>
      <c r="T15" s="32">
        <v>4.5</v>
      </c>
      <c r="U15" s="32">
        <v>4.5</v>
      </c>
      <c r="V15" s="32">
        <f>AVERAGE(T15:U15)</f>
        <v>4.5</v>
      </c>
      <c r="W15" s="25">
        <f>AVERAGE(AA15*0.3+AB15*0.7)</f>
        <v>4.65</v>
      </c>
      <c r="X15" s="32">
        <v>5</v>
      </c>
      <c r="Y15" s="32">
        <v>4.5</v>
      </c>
      <c r="Z15" s="33">
        <f t="shared" si="2"/>
        <v>4.75</v>
      </c>
      <c r="AA15" s="26">
        <v>5</v>
      </c>
      <c r="AB15" s="26">
        <v>4.5</v>
      </c>
    </row>
    <row r="16" spans="1:28" ht="12.75">
      <c r="A16" s="9" t="s">
        <v>29</v>
      </c>
      <c r="B16" s="27">
        <v>3</v>
      </c>
      <c r="C16" s="28">
        <v>3</v>
      </c>
      <c r="D16" s="29">
        <f>SUM(100/B16)*C16</f>
        <v>100</v>
      </c>
      <c r="E16" s="34"/>
      <c r="F16" s="3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0"/>
      <c r="R16" s="36"/>
      <c r="S16" s="36"/>
      <c r="T16" s="32">
        <v>4.7</v>
      </c>
      <c r="U16" s="32">
        <v>4.6</v>
      </c>
      <c r="V16" s="32">
        <f>AVERAGE(T16:U16)</f>
        <v>4.65</v>
      </c>
      <c r="W16" s="25">
        <f>AVERAGE(AA16*0.3+AB16*0.7)</f>
        <v>4.59</v>
      </c>
      <c r="X16" s="32">
        <v>4.6</v>
      </c>
      <c r="Y16" s="32">
        <v>4.8</v>
      </c>
      <c r="Z16" s="33">
        <f t="shared" si="2"/>
        <v>4.699999999999999</v>
      </c>
      <c r="AA16" s="26">
        <v>4.8</v>
      </c>
      <c r="AB16" s="26">
        <v>4.5</v>
      </c>
    </row>
    <row r="17" spans="1:28" ht="12.75">
      <c r="A17" s="9" t="s">
        <v>30</v>
      </c>
      <c r="B17" s="27">
        <v>4</v>
      </c>
      <c r="C17" s="28">
        <v>4</v>
      </c>
      <c r="D17" s="29">
        <f t="shared" si="0"/>
        <v>100</v>
      </c>
      <c r="E17" s="34"/>
      <c r="F17" s="35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0"/>
      <c r="R17" s="36"/>
      <c r="S17" s="36"/>
      <c r="T17" s="32">
        <v>5.1</v>
      </c>
      <c r="U17" s="32">
        <v>4.8</v>
      </c>
      <c r="V17" s="32">
        <f t="shared" si="1"/>
        <v>4.949999999999999</v>
      </c>
      <c r="W17" s="25">
        <f t="shared" si="3"/>
        <v>4.26</v>
      </c>
      <c r="X17" s="32">
        <v>5.2</v>
      </c>
      <c r="Y17" s="32">
        <v>5.1</v>
      </c>
      <c r="Z17" s="33">
        <f t="shared" si="2"/>
        <v>5.15</v>
      </c>
      <c r="AA17" s="26">
        <v>4.4</v>
      </c>
      <c r="AB17" s="26">
        <v>4.2</v>
      </c>
    </row>
    <row r="18" spans="1:28" ht="12.75">
      <c r="A18" s="9" t="s">
        <v>31</v>
      </c>
      <c r="B18" s="27">
        <v>7</v>
      </c>
      <c r="C18" s="28">
        <v>7</v>
      </c>
      <c r="D18" s="29">
        <f t="shared" si="0"/>
        <v>100</v>
      </c>
      <c r="E18" s="34"/>
      <c r="F18" s="35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0"/>
      <c r="R18" s="36"/>
      <c r="S18" s="36"/>
      <c r="T18" s="32">
        <v>4.7</v>
      </c>
      <c r="U18" s="32">
        <v>4.6</v>
      </c>
      <c r="V18" s="32">
        <f t="shared" si="1"/>
        <v>4.65</v>
      </c>
      <c r="W18" s="25">
        <f t="shared" si="3"/>
        <v>4.6899999999999995</v>
      </c>
      <c r="X18" s="32">
        <v>5.1</v>
      </c>
      <c r="Y18" s="32">
        <v>4.6</v>
      </c>
      <c r="Z18" s="33">
        <f t="shared" si="2"/>
        <v>4.85</v>
      </c>
      <c r="AA18" s="26">
        <v>4.9</v>
      </c>
      <c r="AB18" s="26">
        <v>4.6</v>
      </c>
    </row>
    <row r="19" spans="1:28" ht="12.75">
      <c r="A19" s="9" t="s">
        <v>32</v>
      </c>
      <c r="B19" s="27">
        <v>13</v>
      </c>
      <c r="C19" s="28">
        <v>12</v>
      </c>
      <c r="D19" s="29">
        <f t="shared" si="0"/>
        <v>92.3076923076923</v>
      </c>
      <c r="E19" s="28">
        <v>1</v>
      </c>
      <c r="F19" s="29">
        <f>SUM(100/B19)*E19</f>
        <v>7.6923076923076925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0"/>
      <c r="R19" s="31">
        <v>1</v>
      </c>
      <c r="S19" s="31">
        <f>(100/E19)*R19</f>
        <v>100</v>
      </c>
      <c r="T19" s="32">
        <v>4.6</v>
      </c>
      <c r="U19" s="32">
        <v>4.5</v>
      </c>
      <c r="V19" s="32">
        <f t="shared" si="1"/>
        <v>4.55</v>
      </c>
      <c r="W19" s="25">
        <f t="shared" si="3"/>
        <v>4.5</v>
      </c>
      <c r="X19" s="32">
        <v>4.8</v>
      </c>
      <c r="Y19" s="32">
        <v>4.4</v>
      </c>
      <c r="Z19" s="33">
        <f t="shared" si="2"/>
        <v>4.6</v>
      </c>
      <c r="AA19" s="26">
        <v>4.5</v>
      </c>
      <c r="AB19" s="26">
        <v>4.5</v>
      </c>
    </row>
    <row r="20" spans="1:28" ht="12.75">
      <c r="A20" s="9" t="s">
        <v>34</v>
      </c>
      <c r="B20" s="27">
        <v>15</v>
      </c>
      <c r="C20" s="28">
        <v>14</v>
      </c>
      <c r="D20" s="29">
        <f t="shared" si="0"/>
        <v>93.33333333333334</v>
      </c>
      <c r="E20" s="28">
        <v>1</v>
      </c>
      <c r="F20" s="29">
        <f>SUM(100/B20)*E20</f>
        <v>6.666666666666667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0"/>
      <c r="R20" s="31">
        <v>1</v>
      </c>
      <c r="S20" s="31">
        <f>(100/E20)*R20</f>
        <v>100</v>
      </c>
      <c r="T20" s="32">
        <v>4.8</v>
      </c>
      <c r="U20" s="35"/>
      <c r="V20" s="32">
        <f t="shared" si="1"/>
        <v>4.8</v>
      </c>
      <c r="W20" s="25">
        <f t="shared" si="3"/>
        <v>4.7</v>
      </c>
      <c r="X20" s="32">
        <v>4.6</v>
      </c>
      <c r="Y20" s="32">
        <v>4.6</v>
      </c>
      <c r="Z20" s="33">
        <f t="shared" si="2"/>
        <v>4.6</v>
      </c>
      <c r="AA20" s="26">
        <v>4.7</v>
      </c>
      <c r="AB20" s="26">
        <v>4.7</v>
      </c>
    </row>
    <row r="21" spans="1:28" ht="12.75">
      <c r="A21" s="9" t="s">
        <v>35</v>
      </c>
      <c r="B21" s="27">
        <v>11</v>
      </c>
      <c r="C21" s="28">
        <v>10</v>
      </c>
      <c r="D21" s="29">
        <f t="shared" si="0"/>
        <v>90.90909090909092</v>
      </c>
      <c r="E21" s="28">
        <v>1</v>
      </c>
      <c r="F21" s="29">
        <f>SUM(100/B21)*E21</f>
        <v>9.090909090909092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0"/>
      <c r="R21" s="31">
        <v>1</v>
      </c>
      <c r="S21" s="31">
        <f>(100/E21)*R21</f>
        <v>100</v>
      </c>
      <c r="T21" s="32">
        <v>4.5</v>
      </c>
      <c r="U21" s="32">
        <v>4.5</v>
      </c>
      <c r="V21" s="32">
        <f t="shared" si="1"/>
        <v>4.5</v>
      </c>
      <c r="W21" s="25">
        <f t="shared" si="3"/>
        <v>5.029999999999999</v>
      </c>
      <c r="X21" s="32">
        <v>4.5</v>
      </c>
      <c r="Y21" s="32">
        <v>4.5</v>
      </c>
      <c r="Z21" s="33">
        <f t="shared" si="2"/>
        <v>4.5</v>
      </c>
      <c r="AA21" s="32">
        <v>5.1</v>
      </c>
      <c r="AB21" s="32">
        <v>5</v>
      </c>
    </row>
    <row r="22" spans="1:26" ht="12.75">
      <c r="A22" s="15" t="s">
        <v>36</v>
      </c>
      <c r="B22" s="16">
        <f>SUM(B8:B21)</f>
        <v>97</v>
      </c>
      <c r="C22" s="16">
        <f>SUM(C8:C21)</f>
        <v>94</v>
      </c>
      <c r="D22" s="13">
        <f>(100/B22)*C22</f>
        <v>96.90721649484536</v>
      </c>
      <c r="E22" s="16">
        <f>SUM(E8:E21)</f>
        <v>3</v>
      </c>
      <c r="F22" s="13">
        <f>(100/B22)*E22</f>
        <v>3.092783505154639</v>
      </c>
      <c r="G22" s="16"/>
      <c r="H22" s="16"/>
      <c r="I22" s="13"/>
      <c r="J22" s="16"/>
      <c r="K22" s="13"/>
      <c r="L22" s="17"/>
      <c r="M22" s="17"/>
      <c r="N22" s="12"/>
      <c r="O22" s="17"/>
      <c r="P22" s="12"/>
      <c r="Q22" s="10"/>
      <c r="R22" s="16">
        <f>SUM(R8:R21)</f>
        <v>3</v>
      </c>
      <c r="S22" s="31">
        <f>(100/E22)*R22</f>
        <v>100</v>
      </c>
      <c r="T22" s="23">
        <f aca="true" t="shared" si="4" ref="T22:Z22">AVERAGE(T8:T21)</f>
        <v>4.746153846153846</v>
      </c>
      <c r="U22" s="23">
        <f t="shared" si="4"/>
        <v>4.625</v>
      </c>
      <c r="V22" s="23">
        <f t="shared" si="4"/>
        <v>4.692857142857142</v>
      </c>
      <c r="W22" s="23">
        <f t="shared" si="4"/>
        <v>4.708571428571427</v>
      </c>
      <c r="X22" s="23">
        <f>AVERAGE(X8:X21)</f>
        <v>4.757142857142857</v>
      </c>
      <c r="Y22" s="23">
        <f t="shared" si="4"/>
        <v>4.642857142857143</v>
      </c>
      <c r="Z22" s="37">
        <f t="shared" si="4"/>
        <v>4.700000000000001</v>
      </c>
    </row>
  </sheetData>
  <sheetProtection password="C02B" sheet="1" objects="1" scenarios="1"/>
  <printOptions/>
  <pageMargins left="0.75" right="0.75" top="1" bottom="1" header="0.4921259845" footer="0.492125984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Schöpfer</dc:creator>
  <cp:keywords/>
  <dc:description/>
  <cp:lastModifiedBy>Arnold Schöpfer</cp:lastModifiedBy>
  <cp:lastPrinted>2010-10-26T10:17:54Z</cp:lastPrinted>
  <dcterms:created xsi:type="dcterms:W3CDTF">2009-08-20T10:23:46Z</dcterms:created>
  <dcterms:modified xsi:type="dcterms:W3CDTF">2010-12-15T14:14:08Z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